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90" activeTab="0"/>
  </bookViews>
  <sheets>
    <sheet name="初め" sheetId="1" r:id="rId1"/>
    <sheet name="1番" sheetId="2" r:id="rId2"/>
    <sheet name="2番" sheetId="3" r:id="rId3"/>
    <sheet name="3番" sheetId="4" r:id="rId4"/>
    <sheet name="4番" sheetId="5" r:id="rId5"/>
    <sheet name="5番 " sheetId="6" r:id="rId6"/>
    <sheet name="6番" sheetId="7" r:id="rId7"/>
    <sheet name="7番 " sheetId="8" r:id="rId8"/>
    <sheet name="8番" sheetId="9" r:id="rId9"/>
    <sheet name="ＤＨ他" sheetId="10" r:id="rId10"/>
    <sheet name="05采配" sheetId="11" r:id="rId11"/>
    <sheet name="05年①" sheetId="12" r:id="rId12"/>
    <sheet name="05年②" sheetId="13" r:id="rId13"/>
    <sheet name="古木" sheetId="14" r:id="rId14"/>
    <sheet name="先発投手" sheetId="15" r:id="rId15"/>
  </sheets>
  <definedNames/>
  <calcPr fullCalcOnLoad="1"/>
</workbook>
</file>

<file path=xl/sharedStrings.xml><?xml version="1.0" encoding="utf-8"?>
<sst xmlns="http://schemas.openxmlformats.org/spreadsheetml/2006/main" count="1208" uniqueCount="565">
  <si>
    <t>佐伯</t>
  </si>
  <si>
    <t>05年</t>
  </si>
  <si>
    <t>04年</t>
  </si>
  <si>
    <t>02年</t>
  </si>
  <si>
    <t>01年</t>
  </si>
  <si>
    <t>03年</t>
  </si>
  <si>
    <t>渦</t>
  </si>
  <si>
    <t>タコさん</t>
  </si>
  <si>
    <t>小川</t>
  </si>
  <si>
    <t>グラン</t>
  </si>
  <si>
    <t>全試合</t>
  </si>
  <si>
    <t>石井浩</t>
  </si>
  <si>
    <t>ヤング</t>
  </si>
  <si>
    <t>中根</t>
  </si>
  <si>
    <t>00年</t>
  </si>
  <si>
    <t>ローズ</t>
  </si>
  <si>
    <t>駒田</t>
  </si>
  <si>
    <t>ポゾ</t>
  </si>
  <si>
    <t>99年</t>
  </si>
  <si>
    <t>06年</t>
  </si>
  <si>
    <t>98年</t>
  </si>
  <si>
    <t>合計</t>
  </si>
  <si>
    <t>97年</t>
  </si>
  <si>
    <t>96年</t>
  </si>
  <si>
    <t>ブラッグス</t>
  </si>
  <si>
    <t>ウッズ</t>
  </si>
  <si>
    <t>2003/8/19～2004/10/5</t>
  </si>
  <si>
    <t>畠山</t>
  </si>
  <si>
    <t>95年</t>
  </si>
  <si>
    <t>94年</t>
  </si>
  <si>
    <t>93年</t>
  </si>
  <si>
    <t>選手名</t>
  </si>
  <si>
    <t>種田</t>
  </si>
  <si>
    <t>内川</t>
  </si>
  <si>
    <t>金城</t>
  </si>
  <si>
    <t>多村</t>
  </si>
  <si>
    <t>おかず</t>
  </si>
  <si>
    <t>波留</t>
  </si>
  <si>
    <t>ポゾ</t>
  </si>
  <si>
    <t>横浜ベイスターズ1993～2006</t>
  </si>
  <si>
    <t>参考サイト</t>
  </si>
  <si>
    <t>プロ野球の地味なデータ</t>
  </si>
  <si>
    <t>鞘師組（仮）</t>
  </si>
  <si>
    <t>プロ野球データ送信所</t>
  </si>
  <si>
    <t>井上純</t>
  </si>
  <si>
    <t>ウイット</t>
  </si>
  <si>
    <t>タコさん</t>
  </si>
  <si>
    <t>オダジ</t>
  </si>
  <si>
    <t>古木</t>
  </si>
  <si>
    <t>小池</t>
  </si>
  <si>
    <t>万永</t>
  </si>
  <si>
    <t>藤田</t>
  </si>
  <si>
    <t>野中</t>
  </si>
  <si>
    <t>＊98年</t>
  </si>
  <si>
    <t>＊98年→日本シリーズのＤＨ起用状況</t>
  </si>
  <si>
    <t>村田</t>
  </si>
  <si>
    <t>ウイット</t>
  </si>
  <si>
    <t>タコさん</t>
  </si>
  <si>
    <t>鶴岡</t>
  </si>
  <si>
    <t>ウイット</t>
  </si>
  <si>
    <t>相川</t>
  </si>
  <si>
    <t>北川</t>
  </si>
  <si>
    <t>吉村</t>
  </si>
  <si>
    <t>おかず</t>
  </si>
  <si>
    <t>中村さん</t>
  </si>
  <si>
    <t>オダジ</t>
  </si>
  <si>
    <t>木村</t>
  </si>
  <si>
    <t>ウッズ</t>
  </si>
  <si>
    <t>コックス</t>
  </si>
  <si>
    <t>キャプ</t>
  </si>
  <si>
    <t>おかず</t>
  </si>
  <si>
    <t>中嶋</t>
  </si>
  <si>
    <t>新沼</t>
  </si>
  <si>
    <t>福本</t>
  </si>
  <si>
    <t>石井義</t>
  </si>
  <si>
    <t>ロドリゲス</t>
  </si>
  <si>
    <t>グラン</t>
  </si>
  <si>
    <t>ヤング</t>
  </si>
  <si>
    <t>七野</t>
  </si>
  <si>
    <t>順位</t>
  </si>
  <si>
    <t>日数</t>
  </si>
  <si>
    <t>ドスター</t>
  </si>
  <si>
    <t>ズーバー</t>
  </si>
  <si>
    <t>谷繁</t>
  </si>
  <si>
    <t>サンダース</t>
  </si>
  <si>
    <t>ズーバー</t>
  </si>
  <si>
    <t>ドスター</t>
  </si>
  <si>
    <t>メローニ</t>
  </si>
  <si>
    <t>ポゾ</t>
  </si>
  <si>
    <t>秋元</t>
  </si>
  <si>
    <t>川崎</t>
  </si>
  <si>
    <t>・各年度赤字数字の選手がその年の最多起用</t>
  </si>
  <si>
    <t>ローズ</t>
  </si>
  <si>
    <t>マラベ</t>
  </si>
  <si>
    <t>宮川</t>
  </si>
  <si>
    <t>川端</t>
  </si>
  <si>
    <t>新井</t>
  </si>
  <si>
    <t>投手</t>
  </si>
  <si>
    <t>ＤＨ</t>
  </si>
  <si>
    <t>永池</t>
  </si>
  <si>
    <t>セルビー</t>
  </si>
  <si>
    <t>宮里</t>
  </si>
  <si>
    <t>長見</t>
  </si>
  <si>
    <t>宮川</t>
  </si>
  <si>
    <t>高橋</t>
  </si>
  <si>
    <t>ローズ</t>
  </si>
  <si>
    <t>ブラッグス</t>
  </si>
  <si>
    <t>紀田</t>
  </si>
  <si>
    <t>打順別年度</t>
  </si>
  <si>
    <t>1番</t>
  </si>
  <si>
    <t>93～06年5月16日→</t>
  </si>
  <si>
    <t>4番</t>
  </si>
  <si>
    <t>96～05年終了時→</t>
  </si>
  <si>
    <t>1･4番以外</t>
  </si>
  <si>
    <t>・95～93年は4番以外は大きく変わっているので更新は厳しい鴨</t>
  </si>
  <si>
    <t>2番</t>
  </si>
  <si>
    <t>3番</t>
  </si>
  <si>
    <t>5番</t>
  </si>
  <si>
    <t>6番</t>
  </si>
  <si>
    <t>7番</t>
  </si>
  <si>
    <t>8番</t>
  </si>
  <si>
    <t>95～06年5月16日→</t>
  </si>
  <si>
    <t>連続4番出場期間</t>
  </si>
  <si>
    <t>９番の次は（ｒｙ</t>
  </si>
  <si>
    <t>９番</t>
  </si>
  <si>
    <t>オダジ</t>
  </si>
  <si>
    <t>ウィット</t>
  </si>
  <si>
    <t>南</t>
  </si>
  <si>
    <t>進藤さん</t>
  </si>
  <si>
    <t>更新履歴</t>
  </si>
  <si>
    <t>5月某日</t>
  </si>
  <si>
    <t>4番起用状況作成開始</t>
  </si>
  <si>
    <t>その他の打順作成開始</t>
  </si>
  <si>
    <t>仮完成</t>
  </si>
  <si>
    <t>微修正</t>
  </si>
  <si>
    <t>キャプ</t>
  </si>
  <si>
    <t>割合</t>
  </si>
  <si>
    <t>代打成績</t>
  </si>
  <si>
    <t>打席数</t>
  </si>
  <si>
    <t>起用数</t>
  </si>
  <si>
    <t>10位</t>
  </si>
  <si>
    <t>出塁率</t>
  </si>
  <si>
    <t>1位</t>
  </si>
  <si>
    <t>打率</t>
  </si>
  <si>
    <t>3位</t>
  </si>
  <si>
    <t>出塁率-打率</t>
  </si>
  <si>
    <t>4位</t>
  </si>
  <si>
    <t>山本浩二</t>
  </si>
  <si>
    <t>*1位の監督</t>
  </si>
  <si>
    <t>＊ｼﾞﾏｰ1位の場合は2位の監督</t>
  </si>
  <si>
    <t>ジマー</t>
  </si>
  <si>
    <t>仰木彬</t>
  </si>
  <si>
    <t>ﾊﾞﾚﾝﾀｲﾝ</t>
  </si>
  <si>
    <t>走者有時の対第一打者救援投手成績</t>
  </si>
  <si>
    <t>全ケースにおいての救援投手登板数</t>
  </si>
  <si>
    <t>12位</t>
  </si>
  <si>
    <t>*320</t>
  </si>
  <si>
    <t>王貞治</t>
  </si>
  <si>
    <t>*全ケースにおいての救援投手登板数一位→落合博満</t>
  </si>
  <si>
    <t>被出塁率</t>
  </si>
  <si>
    <t>9位</t>
  </si>
  <si>
    <t>被打率</t>
  </si>
  <si>
    <t>11位ﾀｲ</t>
  </si>
  <si>
    <t>守備成績</t>
  </si>
  <si>
    <t>（注2）失策数</t>
  </si>
  <si>
    <t>登板機会数（注1）</t>
  </si>
  <si>
    <t>（注1）登板機会数　セ平均=86　パ平均=123</t>
  </si>
  <si>
    <t>5位</t>
  </si>
  <si>
    <t>若松･ﾊﾞﾚﾝ</t>
  </si>
  <si>
    <t>守備交代</t>
  </si>
  <si>
    <t>交替選手失策数</t>
  </si>
  <si>
    <t>7位</t>
  </si>
  <si>
    <t>ﾜｰｽﾄ1位</t>
  </si>
  <si>
    <t>若松勉</t>
  </si>
  <si>
    <t>田尾安志</t>
  </si>
  <si>
    <t>合計ﾎﾟｲﾝﾄ</t>
  </si>
  <si>
    <t>*1位を12ポイント･･･最下位1ポイントとして計算</t>
  </si>
  <si>
    <t>*打撃編→出塁率　投手編→被出塁率　守備→交替選手失策数で順位付け</t>
  </si>
  <si>
    <t>2位</t>
  </si>
  <si>
    <t>6位</t>
  </si>
  <si>
    <t>8位</t>
  </si>
  <si>
    <t>11位</t>
  </si>
  <si>
    <t>名前</t>
  </si>
  <si>
    <t>伊東</t>
  </si>
  <si>
    <t>どんでん</t>
  </si>
  <si>
    <t>落合博満</t>
  </si>
  <si>
    <t>ヒルマン</t>
  </si>
  <si>
    <t>堀内恒夫</t>
  </si>
  <si>
    <t>打撃順位</t>
  </si>
  <si>
    <t>投手順位</t>
  </si>
  <si>
    <t>守備順位</t>
  </si>
  <si>
    <t>参考資料→週ベ選手名鑑号：ＤＡＴＡで検証～第13回采配上手はどの監督？～より</t>
  </si>
  <si>
    <t>交流戦主力成績</t>
  </si>
  <si>
    <t>三浦大輔</t>
  </si>
  <si>
    <t>防御率</t>
  </si>
  <si>
    <t>試合</t>
  </si>
  <si>
    <t>勝</t>
  </si>
  <si>
    <t>勝利</t>
  </si>
  <si>
    <t>敗戦</t>
  </si>
  <si>
    <t>Ｓ</t>
  </si>
  <si>
    <t>被本</t>
  </si>
  <si>
    <t>参考資料→ベースボールマガジン春季号別冊付録06年主力選手データ名鑑</t>
  </si>
  <si>
    <t>門倉健</t>
  </si>
  <si>
    <t>土肥義弘</t>
  </si>
  <si>
    <t>ﾏｰｸ･ｸﾙｰﾝ</t>
  </si>
  <si>
    <t>野手成績</t>
  </si>
  <si>
    <t>石井琢朗</t>
  </si>
  <si>
    <t>種田仁</t>
  </si>
  <si>
    <t>佐伯貴弘</t>
  </si>
  <si>
    <t>金城龍彦</t>
  </si>
  <si>
    <t>村田修一</t>
  </si>
  <si>
    <t>多村仁</t>
  </si>
  <si>
    <t>小池正晃</t>
  </si>
  <si>
    <t>打数</t>
  </si>
  <si>
    <t>安打</t>
  </si>
  <si>
    <t>ＨＲ</t>
  </si>
  <si>
    <t>打点</t>
  </si>
  <si>
    <t>05年得点圏打率順位</t>
  </si>
  <si>
    <t>四死球</t>
  </si>
  <si>
    <t>三振</t>
  </si>
  <si>
    <t>古木関連</t>
  </si>
  <si>
    <t>05年スタメン勝率</t>
  </si>
  <si>
    <t>1999/5/20～2000/10/9</t>
  </si>
  <si>
    <t>打順</t>
  </si>
  <si>
    <t>勝敗</t>
  </si>
  <si>
    <t>対戦相手</t>
  </si>
  <si>
    <t>●</t>
  </si>
  <si>
    <t>○</t>
  </si>
  <si>
    <t>中日</t>
  </si>
  <si>
    <t>スコア</t>
  </si>
  <si>
    <t>４ー５</t>
  </si>
  <si>
    <t>読売</t>
  </si>
  <si>
    <t>球場</t>
  </si>
  <si>
    <t>ナゴド</t>
  </si>
  <si>
    <t>ハマスタ</t>
  </si>
  <si>
    <t>長崎</t>
  </si>
  <si>
    <t>広島</t>
  </si>
  <si>
    <t>東京ド</t>
  </si>
  <si>
    <t>ロッテ</t>
  </si>
  <si>
    <t>札幌ド</t>
  </si>
  <si>
    <t>新庄ハム</t>
  </si>
  <si>
    <t>大阪ド</t>
  </si>
  <si>
    <t>オリックス</t>
  </si>
  <si>
    <t>インボ</t>
  </si>
  <si>
    <t>西武</t>
  </si>
  <si>
    <t>ヤフド</t>
  </si>
  <si>
    <t>ソフバン</t>
  </si>
  <si>
    <t>広島市民</t>
  </si>
  <si>
    <t>１４ー６</t>
  </si>
  <si>
    <t>４ー３</t>
  </si>
  <si>
    <t>４ー７</t>
  </si>
  <si>
    <t>８ー４</t>
  </si>
  <si>
    <t>９ー３</t>
  </si>
  <si>
    <t>２ー１</t>
  </si>
  <si>
    <t>０ー１８</t>
  </si>
  <si>
    <t>１３ー１</t>
  </si>
  <si>
    <t>０ー１</t>
  </si>
  <si>
    <t>３ー５</t>
  </si>
  <si>
    <t>１ー６</t>
  </si>
  <si>
    <t>５ー６</t>
  </si>
  <si>
    <t>０ー２</t>
  </si>
  <si>
    <t>４ー６</t>
  </si>
  <si>
    <t>６ー５</t>
  </si>
  <si>
    <t>05年成績</t>
  </si>
  <si>
    <t>7勝</t>
  </si>
  <si>
    <t>10敗</t>
  </si>
  <si>
    <t>佐賀</t>
  </si>
  <si>
    <t>千葉ﾏﾘﾝ</t>
  </si>
  <si>
    <t>２ー８</t>
  </si>
  <si>
    <t>３ー６</t>
  </si>
  <si>
    <t>４ー２</t>
  </si>
  <si>
    <t>２ー６</t>
  </si>
  <si>
    <t>フルキ</t>
  </si>
  <si>
    <t>東北楽天</t>
  </si>
  <si>
    <t>６ー４</t>
  </si>
  <si>
    <t>3勝</t>
  </si>
  <si>
    <t>5敗</t>
  </si>
  <si>
    <t>タコさん05年スタメン勝率</t>
  </si>
  <si>
    <t>古木ＨＲ率</t>
  </si>
  <si>
    <t>年</t>
  </si>
  <si>
    <t>本塁打率</t>
  </si>
  <si>
    <t>通算</t>
  </si>
  <si>
    <t>＜比較してみる＞</t>
  </si>
  <si>
    <t>古木三振率</t>
  </si>
  <si>
    <t>三振率</t>
  </si>
  <si>
    <t>守備位置</t>
  </si>
  <si>
    <t>一塁手</t>
  </si>
  <si>
    <t>失策</t>
  </si>
  <si>
    <t>三塁手</t>
  </si>
  <si>
    <t>外野手</t>
  </si>
  <si>
    <t>05年主要代打成績</t>
  </si>
  <si>
    <t>起用回数</t>
  </si>
  <si>
    <t>鈴木尚典</t>
  </si>
  <si>
    <t>古木克明</t>
  </si>
  <si>
    <t>内川聖一</t>
  </si>
  <si>
    <t>万永貴司</t>
  </si>
  <si>
    <t>鶴岡一成</t>
  </si>
  <si>
    <t>（10打席以上）</t>
  </si>
  <si>
    <t>05代打全体</t>
  </si>
  <si>
    <t>得点差</t>
  </si>
  <si>
    <t>勝率</t>
  </si>
  <si>
    <t>阪神</t>
  </si>
  <si>
    <t>東京</t>
  </si>
  <si>
    <t>交流戦</t>
  </si>
  <si>
    <t>1点差</t>
  </si>
  <si>
    <t>2点差</t>
  </si>
  <si>
    <t>3点差</t>
  </si>
  <si>
    <t>4点差</t>
  </si>
  <si>
    <t>5点差</t>
  </si>
  <si>
    <t>6点差</t>
  </si>
  <si>
    <t>7点差</t>
  </si>
  <si>
    <t>8点差</t>
  </si>
  <si>
    <t>10点差～</t>
  </si>
  <si>
    <t>引き分け</t>
  </si>
  <si>
    <t>―</t>
  </si>
  <si>
    <t>1ー1</t>
  </si>
  <si>
    <t>2ー2</t>
  </si>
  <si>
    <t>4ー4</t>
  </si>
  <si>
    <t>1ー0</t>
  </si>
  <si>
    <t>2ー0</t>
  </si>
  <si>
    <t>11ー10</t>
  </si>
  <si>
    <t>4ー1</t>
  </si>
  <si>
    <t>3ー0</t>
  </si>
  <si>
    <t>2ー1</t>
  </si>
  <si>
    <t>6ー3</t>
  </si>
  <si>
    <t>1ー1</t>
  </si>
  <si>
    <t>16ー6</t>
  </si>
  <si>
    <t>05チームデータ</t>
  </si>
  <si>
    <t>05チーム得点差別勝敗</t>
  </si>
  <si>
    <t>5ー2</t>
  </si>
  <si>
    <t>3ー2</t>
  </si>
  <si>
    <t>19ー17</t>
  </si>
  <si>
    <t>3ー7</t>
  </si>
  <si>
    <t>1ー4</t>
  </si>
  <si>
    <t>0ー1</t>
  </si>
  <si>
    <t>2ー3</t>
  </si>
  <si>
    <t>0ー2</t>
  </si>
  <si>
    <t>1ー3</t>
  </si>
  <si>
    <t>1ー2</t>
  </si>
  <si>
    <t>2ー4</t>
  </si>
  <si>
    <t>4ー6</t>
  </si>
  <si>
    <t>9ー11</t>
  </si>
  <si>
    <t>8ー13</t>
  </si>
  <si>
    <t>6ー13</t>
  </si>
  <si>
    <t>勝＜負→青字</t>
  </si>
  <si>
    <t>勝＞負→赤字</t>
  </si>
  <si>
    <t>05勝敗パターン</t>
  </si>
  <si>
    <t>①先制逃げ切りの横浜</t>
  </si>
  <si>
    <t>②ビハインドから逆転の横浜</t>
  </si>
  <si>
    <t>③シーソーゲームでの勝利</t>
  </si>
  <si>
    <t>④先制されてそのまま敗戦</t>
  </si>
  <si>
    <t>⑤リードから逆転負け</t>
  </si>
  <si>
    <t>⑥シーソーゲームでの敗戦</t>
  </si>
  <si>
    <t>赤字勝利</t>
  </si>
  <si>
    <t>青字敗戦</t>
  </si>
  <si>
    <t>05月別チーム成績</t>
  </si>
  <si>
    <t>4月</t>
  </si>
  <si>
    <t>5月</t>
  </si>
  <si>
    <t>6月</t>
  </si>
  <si>
    <t>7月</t>
  </si>
  <si>
    <t>8月</t>
  </si>
  <si>
    <t>9月</t>
  </si>
  <si>
    <t>10月</t>
  </si>
  <si>
    <t>月</t>
  </si>
  <si>
    <t>試合数</t>
  </si>
  <si>
    <t>敗</t>
  </si>
  <si>
    <t>引分</t>
  </si>
  <si>
    <t>月間勝率</t>
  </si>
  <si>
    <t>月間打率</t>
  </si>
  <si>
    <t>失点</t>
  </si>
  <si>
    <t>月間防御率</t>
  </si>
  <si>
    <t>通算勝率</t>
  </si>
  <si>
    <t>通算順位</t>
  </si>
  <si>
    <t>05ｼｰｽﾞﾝ</t>
  </si>
  <si>
    <t>赤字ベスト</t>
  </si>
  <si>
    <t>青字ﾜｰｽﾄ</t>
  </si>
  <si>
    <t>得点</t>
  </si>
  <si>
    <t>平均試合時間→</t>
  </si>
  <si>
    <t>最短→</t>
  </si>
  <si>
    <t>最長</t>
  </si>
  <si>
    <t>（9回）→</t>
  </si>
  <si>
    <t>（延長）→</t>
  </si>
  <si>
    <t>観客動員数◎73試合</t>
  </si>
  <si>
    <t>1試合平均→</t>
  </si>
  <si>
    <t>3時間11分</t>
  </si>
  <si>
    <t>2時間10分</t>
  </si>
  <si>
    <t>4時間12分</t>
  </si>
  <si>
    <t>5時間14分</t>
  </si>
  <si>
    <t>97万6004人</t>
  </si>
  <si>
    <t>1万3370人</t>
  </si>
  <si>
    <t>盗塁阻止率</t>
  </si>
  <si>
    <t>相川亮二</t>
  </si>
  <si>
    <t>盗塁企図数</t>
  </si>
  <si>
    <t>許盗塁数</t>
  </si>
  <si>
    <t>盗塁刺</t>
  </si>
  <si>
    <t>新沼慎二</t>
  </si>
  <si>
    <t>－</t>
  </si>
  <si>
    <t>チーム計</t>
  </si>
  <si>
    <t>05盗塁阻止率</t>
  </si>
  <si>
    <t>05年ＤＡＴＡ・古木関連他追加</t>
  </si>
  <si>
    <t>・やっぱり05年ってよかったんだなぁ～　orz</t>
  </si>
  <si>
    <t>古木とパワプロとベイスターズ</t>
  </si>
  <si>
    <t>年度</t>
  </si>
  <si>
    <t>日本一</t>
  </si>
  <si>
    <t>?位</t>
  </si>
  <si>
    <t>古木</t>
  </si>
  <si>
    <t>ＨＲ</t>
  </si>
  <si>
    <t>*ＳＳは湘南</t>
  </si>
  <si>
    <t>SS　97</t>
  </si>
  <si>
    <t>―</t>
  </si>
  <si>
    <t>備考</t>
  </si>
  <si>
    <t>２軍56試合で5HR9E</t>
  </si>
  <si>
    <t>ｲｰｽﾀﾝ三振ﾗﾝｸ4位</t>
  </si>
  <si>
    <t>ｲｰｽﾀﾝ三振ﾗﾝｸ1位</t>
  </si>
  <si>
    <t>古木あーっと！</t>
  </si>
  <si>
    <t>横浜1位指名</t>
  </si>
  <si>
    <t>タイトルなど</t>
  </si>
  <si>
    <t>甲子園・村田と対決</t>
  </si>
  <si>
    <t>インターコンチＨＲ王</t>
  </si>
  <si>
    <t>失策王・金の脳</t>
  </si>
  <si>
    <t>結婚とリセット</t>
  </si>
  <si>
    <t>１軍昇格なし</t>
  </si>
  <si>
    <t>初打点記録</t>
  </si>
  <si>
    <t>こどもの日発言</t>
  </si>
  <si>
    <t>パワプロ査定</t>
  </si>
  <si>
    <t>横浜</t>
  </si>
  <si>
    <t>作品</t>
  </si>
  <si>
    <t>ミート</t>
  </si>
  <si>
    <t>パワー</t>
  </si>
  <si>
    <t>走力</t>
  </si>
  <si>
    <t>肩力</t>
  </si>
  <si>
    <t>守備力</t>
  </si>
  <si>
    <t>弾道</t>
  </si>
  <si>
    <t>エラー率</t>
  </si>
  <si>
    <t>2000・7決</t>
  </si>
  <si>
    <t>2001・8</t>
  </si>
  <si>
    <t>2001・8決</t>
  </si>
  <si>
    <t>2002春・9</t>
  </si>
  <si>
    <t>9決</t>
  </si>
  <si>
    <t>99決</t>
  </si>
  <si>
    <t>10決</t>
  </si>
  <si>
    <t>12決</t>
  </si>
  <si>
    <t>Ｂ／12</t>
  </si>
  <si>
    <t>Ｅ／７</t>
  </si>
  <si>
    <t>Ｄ／８</t>
  </si>
  <si>
    <t>ﾒｲﾝ守備</t>
  </si>
  <si>
    <t>ｻﾌﾞﾎﾟｼﾞ</t>
  </si>
  <si>
    <t>三</t>
  </si>
  <si>
    <t>一</t>
  </si>
  <si>
    <t>記載なし</t>
  </si>
  <si>
    <t>2000・7</t>
  </si>
  <si>
    <t>Ｆ／２</t>
  </si>
  <si>
    <t>Ｄ／８９</t>
  </si>
  <si>
    <t>Ｅ／７</t>
  </si>
  <si>
    <t>Ｆ／５</t>
  </si>
  <si>
    <t>Ｆ／５</t>
  </si>
  <si>
    <t>Ｆ／４</t>
  </si>
  <si>
    <t>弾道４</t>
  </si>
  <si>
    <t>弾道３</t>
  </si>
  <si>
    <t>外</t>
  </si>
  <si>
    <t>ニ</t>
  </si>
  <si>
    <t>三（8では二）</t>
  </si>
  <si>
    <t>弾道２</t>
  </si>
  <si>
    <t>Ｇ／３</t>
  </si>
  <si>
    <t>Ｇ／２</t>
  </si>
  <si>
    <t>Ｇ／２</t>
  </si>
  <si>
    <t>古木克明エピソード１～大砲の片鱗とファンタジスタの片鱗</t>
  </si>
  <si>
    <t>古木克明エピソード２～シーレの大砲</t>
  </si>
  <si>
    <t>古木克明エピソード４～救世主は突然に</t>
  </si>
  <si>
    <t>希望の星誕生か？</t>
  </si>
  <si>
    <t>古木克明エピソード７～ｽﾎﾟｰﾂﾏﾝNO1とともにリセット</t>
  </si>
  <si>
    <t>横浜暗黒期</t>
  </si>
  <si>
    <t>大ちゃんス打線</t>
  </si>
  <si>
    <t>マシンガン全盛期</t>
  </si>
  <si>
    <t>守備的牛島改革</t>
  </si>
  <si>
    <t>噛み合わない</t>
  </si>
  <si>
    <t>横浜優勝ｷﾀｰ</t>
  </si>
  <si>
    <t>森イズム滑り込み</t>
  </si>
  <si>
    <t>古木克明プロローグ１～横浜の運命を決めた男</t>
  </si>
  <si>
    <t>古木克明エピソード３～背番号返上リミットまで1年</t>
  </si>
  <si>
    <t>古木克明エピソード５～伝説のｿﾛﾑﾗﾆｽﾄ</t>
  </si>
  <si>
    <t>古木克明エピソード６～定位置を確保せよ</t>
  </si>
  <si>
    <t>古木克明エピソード８～がけっぷちからの復活？</t>
  </si>
  <si>
    <t>＊製作されたとの噂・公開予定なし</t>
  </si>
  <si>
    <t>新人首位打者</t>
  </si>
  <si>
    <t>新左腕ｴｰｽと左の大砲</t>
  </si>
  <si>
    <t>Ｇ／１</t>
  </si>
  <si>
    <t>11決・12</t>
  </si>
  <si>
    <t>Ｅ／７</t>
  </si>
  <si>
    <t>Ｄ／９</t>
  </si>
  <si>
    <t>Ｄ／８1</t>
  </si>
  <si>
    <t>Ｄ／８０</t>
  </si>
  <si>
    <t>Ｄ／４</t>
  </si>
  <si>
    <t>Ｂ／１１１</t>
  </si>
  <si>
    <t>Ｂ／１１８</t>
  </si>
  <si>
    <t>Ｂ／１３１</t>
  </si>
  <si>
    <t>Ｅ／６</t>
  </si>
  <si>
    <t>Ｅ／７０</t>
  </si>
  <si>
    <t>Ｅ／３</t>
  </si>
  <si>
    <t>Ｆ／２</t>
  </si>
  <si>
    <t>Ｃ／９７</t>
  </si>
  <si>
    <t>古木あーっと数</t>
  </si>
  <si>
    <t>古木関連追加仮完了</t>
  </si>
  <si>
    <t>・基本的に見にくいかも（＞＜）</t>
  </si>
  <si>
    <t>＊注意っぽいもの</t>
  </si>
  <si>
    <t>など</t>
  </si>
  <si>
    <t>ドミンゴ</t>
  </si>
  <si>
    <t>ホルト</t>
  </si>
  <si>
    <t>アレ様</t>
  </si>
  <si>
    <t>丈夫ちゃん</t>
  </si>
  <si>
    <t>飛ぶ吉見</t>
  </si>
  <si>
    <t>ばんてふ</t>
  </si>
  <si>
    <t>若田部</t>
  </si>
  <si>
    <t>秦坊</t>
  </si>
  <si>
    <t>堤内</t>
  </si>
  <si>
    <t>後藤</t>
  </si>
  <si>
    <t>トミー</t>
  </si>
  <si>
    <t>横山</t>
  </si>
  <si>
    <t>加藤先生</t>
  </si>
  <si>
    <t>博士</t>
  </si>
  <si>
    <t>田崎</t>
  </si>
  <si>
    <t>バワーズ</t>
  </si>
  <si>
    <t>谷口</t>
  </si>
  <si>
    <t>杉本</t>
  </si>
  <si>
    <t>東</t>
  </si>
  <si>
    <t>森中</t>
  </si>
  <si>
    <t>野村さん</t>
  </si>
  <si>
    <t>ふくもる</t>
  </si>
  <si>
    <t>ターマン</t>
  </si>
  <si>
    <t>稲嶺</t>
  </si>
  <si>
    <t>小宮山</t>
  </si>
  <si>
    <t>細見</t>
  </si>
  <si>
    <t>ホージマー</t>
  </si>
  <si>
    <t>カツヲ</t>
  </si>
  <si>
    <t>田中敏</t>
  </si>
  <si>
    <t>神田</t>
  </si>
  <si>
    <t>ﾍﾞﾀﾝｺｰﾄ</t>
  </si>
  <si>
    <t>阿波野</t>
  </si>
  <si>
    <t>矢野</t>
  </si>
  <si>
    <t>とかＰ</t>
  </si>
  <si>
    <t>小桧山</t>
  </si>
  <si>
    <t>関口</t>
  </si>
  <si>
    <t>ﾏﾎｰﾑｽﾞ</t>
  </si>
  <si>
    <t>盛田</t>
  </si>
  <si>
    <t>有働</t>
  </si>
  <si>
    <t>米</t>
  </si>
  <si>
    <t>荒木</t>
  </si>
  <si>
    <t>ﾊﾞｰｸﾍﾞｯｸ</t>
  </si>
  <si>
    <t>島田</t>
  </si>
  <si>
    <t>五十嵐</t>
  </si>
  <si>
    <t>田辺</t>
  </si>
  <si>
    <t>大家</t>
  </si>
  <si>
    <t>ｳｫｰｶｰ</t>
  </si>
  <si>
    <t>マレン</t>
  </si>
  <si>
    <t>アゴ倉</t>
  </si>
  <si>
    <t>吉川</t>
  </si>
  <si>
    <t>龍太郎</t>
  </si>
  <si>
    <t>土肥ガチ</t>
  </si>
  <si>
    <t>車セド</t>
  </si>
  <si>
    <t>那須野</t>
  </si>
  <si>
    <t>キッシャン</t>
  </si>
  <si>
    <t>微妙すぎて伝わらないＤＡＴＡ（仮）</t>
  </si>
  <si>
    <t>・ネタが思いつくor4番記録更新or06年終了後更新するかも</t>
  </si>
  <si>
    <t>・細かいミスをみつけたら「古木あーっと」と叫んでみよう！</t>
  </si>
  <si>
    <t>2004/10/5～2006/5/21*継続中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</si>
</sst>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mmm\-yyyy"/>
    <numFmt numFmtId="183" formatCode="m/d;@"/>
    <numFmt numFmtId="184" formatCode="[&lt;=999]000;[&lt;=9999]000\-00;000\-0000"/>
    <numFmt numFmtId="185" formatCode="0.00_ "/>
    <numFmt numFmtId="186" formatCode="mm/dd/yy;@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20"/>
      <name val="ＭＳ Ｐゴシック"/>
      <family val="3"/>
    </font>
    <font>
      <b/>
      <sz val="30"/>
      <color indexed="9"/>
      <name val="ＭＳ Ｐゴシック"/>
      <family val="3"/>
    </font>
    <font>
      <sz val="9.5"/>
      <name val="ＭＳ Ｐゴシック"/>
      <family val="3"/>
    </font>
    <font>
      <sz val="11"/>
      <color indexed="18"/>
      <name val="ＭＳ Ｐゴシック"/>
      <family val="3"/>
    </font>
    <font>
      <sz val="11"/>
      <color indexed="51"/>
      <name val="ＭＳ Ｐゴシック"/>
      <family val="3"/>
    </font>
    <font>
      <sz val="11"/>
      <color indexed="53"/>
      <name val="ＭＳ Ｐゴシック"/>
      <family val="3"/>
    </font>
    <font>
      <sz val="11"/>
      <color indexed="5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horizontal="left"/>
    </xf>
    <xf numFmtId="0" fontId="0" fillId="0" borderId="34" xfId="0" applyBorder="1" applyAlignment="1">
      <alignment/>
    </xf>
    <xf numFmtId="0" fontId="0" fillId="0" borderId="22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176" fontId="0" fillId="0" borderId="19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4" xfId="0" applyNumberFormat="1" applyFill="1" applyBorder="1" applyAlignment="1" applyProtection="1">
      <alignment horizontal="right"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/>
    </xf>
    <xf numFmtId="0" fontId="0" fillId="0" borderId="12" xfId="0" applyFill="1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0" fillId="0" borderId="46" xfId="0" applyBorder="1" applyAlignment="1">
      <alignment/>
    </xf>
    <xf numFmtId="181" fontId="0" fillId="0" borderId="47" xfId="0" applyNumberFormat="1" applyBorder="1" applyAlignment="1">
      <alignment horizontal="righ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3" xfId="0" applyFont="1" applyBorder="1" applyAlignment="1">
      <alignment/>
    </xf>
    <xf numFmtId="181" fontId="0" fillId="0" borderId="33" xfId="0" applyNumberFormat="1" applyBorder="1" applyAlignment="1">
      <alignment/>
    </xf>
    <xf numFmtId="0" fontId="2" fillId="0" borderId="2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49" xfId="0" applyBorder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34" xfId="0" applyNumberFormat="1" applyBorder="1" applyAlignment="1">
      <alignment/>
    </xf>
    <xf numFmtId="183" fontId="0" fillId="0" borderId="34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30" xfId="0" applyNumberFormat="1" applyBorder="1" applyAlignment="1">
      <alignment/>
    </xf>
    <xf numFmtId="183" fontId="0" fillId="0" borderId="4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3" fontId="0" fillId="0" borderId="5" xfId="0" applyNumberFormat="1" applyBorder="1" applyAlignment="1">
      <alignment/>
    </xf>
    <xf numFmtId="183" fontId="0" fillId="0" borderId="14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56" fontId="0" fillId="0" borderId="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83" fontId="0" fillId="0" borderId="18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NumberFormat="1" applyBorder="1" applyAlignment="1">
      <alignment horizontal="center"/>
    </xf>
    <xf numFmtId="183" fontId="0" fillId="0" borderId="9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83" fontId="0" fillId="0" borderId="8" xfId="0" applyNumberFormat="1" applyBorder="1" applyAlignment="1">
      <alignment/>
    </xf>
    <xf numFmtId="183" fontId="0" fillId="0" borderId="1" xfId="0" applyNumberFormat="1" applyBorder="1" applyAlignment="1">
      <alignment/>
    </xf>
    <xf numFmtId="181" fontId="0" fillId="0" borderId="8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56" fontId="0" fillId="0" borderId="45" xfId="0" applyNumberFormat="1" applyBorder="1" applyAlignment="1">
      <alignment horizontal="center"/>
    </xf>
    <xf numFmtId="56" fontId="0" fillId="0" borderId="31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2" fillId="0" borderId="5" xfId="0" applyNumberFormat="1" applyFont="1" applyBorder="1" applyAlignment="1">
      <alignment/>
    </xf>
    <xf numFmtId="181" fontId="0" fillId="0" borderId="14" xfId="0" applyNumberForma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44" xfId="0" applyBorder="1" applyAlignment="1">
      <alignment horizontal="center"/>
    </xf>
    <xf numFmtId="0" fontId="2" fillId="0" borderId="55" xfId="0" applyFont="1" applyBorder="1" applyAlignment="1">
      <alignment/>
    </xf>
    <xf numFmtId="0" fontId="0" fillId="0" borderId="50" xfId="0" applyBorder="1" applyAlignment="1">
      <alignment/>
    </xf>
    <xf numFmtId="0" fontId="0" fillId="0" borderId="56" xfId="0" applyBorder="1" applyAlignment="1">
      <alignment/>
    </xf>
    <xf numFmtId="0" fontId="0" fillId="0" borderId="31" xfId="0" applyBorder="1" applyAlignment="1">
      <alignment horizontal="center" shrinkToFi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" fillId="0" borderId="50" xfId="0" applyFon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59" xfId="0" applyNumberFormat="1" applyBorder="1" applyAlignment="1">
      <alignment/>
    </xf>
    <xf numFmtId="56" fontId="0" fillId="0" borderId="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81" fontId="2" fillId="0" borderId="46" xfId="0" applyNumberFormat="1" applyFont="1" applyBorder="1" applyAlignment="1">
      <alignment/>
    </xf>
    <xf numFmtId="56" fontId="2" fillId="0" borderId="8" xfId="0" applyNumberFormat="1" applyFont="1" applyBorder="1" applyAlignment="1">
      <alignment horizontal="center"/>
    </xf>
    <xf numFmtId="56" fontId="2" fillId="0" borderId="20" xfId="0" applyNumberFormat="1" applyFont="1" applyBorder="1" applyAlignment="1">
      <alignment horizontal="center"/>
    </xf>
    <xf numFmtId="56" fontId="0" fillId="0" borderId="8" xfId="0" applyNumberFormat="1" applyFont="1" applyBorder="1" applyAlignment="1">
      <alignment horizontal="center"/>
    </xf>
    <xf numFmtId="56" fontId="3" fillId="0" borderId="8" xfId="0" applyNumberFormat="1" applyFont="1" applyBorder="1" applyAlignment="1">
      <alignment horizontal="center"/>
    </xf>
    <xf numFmtId="56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181" fontId="3" fillId="0" borderId="60" xfId="0" applyNumberFormat="1" applyFont="1" applyBorder="1" applyAlignment="1">
      <alignment/>
    </xf>
    <xf numFmtId="0" fontId="3" fillId="0" borderId="4" xfId="0" applyFont="1" applyBorder="1" applyAlignment="1">
      <alignment/>
    </xf>
    <xf numFmtId="181" fontId="3" fillId="0" borderId="46" xfId="0" applyNumberFormat="1" applyFont="1" applyBorder="1" applyAlignment="1">
      <alignment/>
    </xf>
    <xf numFmtId="0" fontId="3" fillId="0" borderId="6" xfId="0" applyFont="1" applyBorder="1" applyAlignment="1">
      <alignment/>
    </xf>
    <xf numFmtId="181" fontId="3" fillId="0" borderId="61" xfId="0" applyNumberFormat="1" applyFont="1" applyBorder="1" applyAlignment="1">
      <alignment/>
    </xf>
    <xf numFmtId="0" fontId="0" fillId="0" borderId="7" xfId="0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8" xfId="0" applyFont="1" applyBorder="1" applyAlignment="1">
      <alignment/>
    </xf>
    <xf numFmtId="0" fontId="2" fillId="0" borderId="63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54" xfId="0" applyBorder="1" applyAlignment="1">
      <alignment shrinkToFit="1"/>
    </xf>
    <xf numFmtId="181" fontId="0" fillId="0" borderId="32" xfId="0" applyNumberFormat="1" applyBorder="1" applyAlignment="1">
      <alignment/>
    </xf>
    <xf numFmtId="181" fontId="0" fillId="0" borderId="35" xfId="0" applyNumberFormat="1" applyBorder="1" applyAlignment="1">
      <alignment/>
    </xf>
    <xf numFmtId="185" fontId="0" fillId="0" borderId="32" xfId="0" applyNumberFormat="1" applyBorder="1" applyAlignment="1">
      <alignment/>
    </xf>
    <xf numFmtId="185" fontId="3" fillId="0" borderId="33" xfId="0" applyNumberFormat="1" applyFont="1" applyBorder="1" applyAlignment="1">
      <alignment/>
    </xf>
    <xf numFmtId="185" fontId="0" fillId="0" borderId="33" xfId="0" applyNumberFormat="1" applyBorder="1" applyAlignment="1">
      <alignment/>
    </xf>
    <xf numFmtId="185" fontId="0" fillId="0" borderId="35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3" fillId="0" borderId="28" xfId="0" applyNumberFormat="1" applyFont="1" applyBorder="1" applyAlignment="1">
      <alignment/>
    </xf>
    <xf numFmtId="181" fontId="2" fillId="0" borderId="28" xfId="0" applyNumberFormat="1" applyFont="1" applyBorder="1" applyAlignment="1">
      <alignment/>
    </xf>
    <xf numFmtId="181" fontId="0" fillId="0" borderId="31" xfId="0" applyNumberFormat="1" applyBorder="1" applyAlignment="1">
      <alignment/>
    </xf>
    <xf numFmtId="181" fontId="3" fillId="0" borderId="5" xfId="0" applyNumberFormat="1" applyFont="1" applyBorder="1" applyAlignment="1">
      <alignment/>
    </xf>
    <xf numFmtId="181" fontId="0" fillId="0" borderId="20" xfId="0" applyNumberFormat="1" applyBorder="1" applyAlignment="1">
      <alignment/>
    </xf>
    <xf numFmtId="0" fontId="0" fillId="0" borderId="57" xfId="0" applyFill="1" applyBorder="1" applyAlignment="1">
      <alignment horizontal="center"/>
    </xf>
    <xf numFmtId="181" fontId="0" fillId="0" borderId="57" xfId="0" applyNumberFormat="1" applyBorder="1" applyAlignment="1">
      <alignment/>
    </xf>
    <xf numFmtId="181" fontId="0" fillId="0" borderId="50" xfId="0" applyNumberFormat="1" applyBorder="1" applyAlignment="1">
      <alignment/>
    </xf>
    <xf numFmtId="185" fontId="2" fillId="0" borderId="58" xfId="0" applyNumberFormat="1" applyFont="1" applyBorder="1" applyAlignment="1">
      <alignment/>
    </xf>
    <xf numFmtId="181" fontId="0" fillId="0" borderId="58" xfId="0" applyNumberFormat="1" applyBorder="1" applyAlignment="1">
      <alignment/>
    </xf>
    <xf numFmtId="0" fontId="2" fillId="0" borderId="58" xfId="0" applyFont="1" applyBorder="1" applyAlignment="1">
      <alignment/>
    </xf>
    <xf numFmtId="0" fontId="0" fillId="0" borderId="64" xfId="0" applyFill="1" applyBorder="1" applyAlignment="1">
      <alignment shrinkToFit="1"/>
    </xf>
    <xf numFmtId="0" fontId="3" fillId="0" borderId="8" xfId="0" applyFont="1" applyBorder="1" applyAlignment="1">
      <alignment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shrinkToFit="1"/>
    </xf>
    <xf numFmtId="181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7" xfId="0" applyBorder="1" applyAlignment="1">
      <alignment horizontal="center"/>
    </xf>
    <xf numFmtId="183" fontId="0" fillId="0" borderId="22" xfId="0" applyNumberFormat="1" applyBorder="1" applyAlignment="1">
      <alignment/>
    </xf>
    <xf numFmtId="186" fontId="0" fillId="0" borderId="5" xfId="0" applyNumberForma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47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3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6" xfId="0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left"/>
    </xf>
    <xf numFmtId="0" fontId="0" fillId="0" borderId="3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shrinkToFit="1"/>
    </xf>
    <xf numFmtId="0" fontId="0" fillId="3" borderId="5" xfId="0" applyFill="1" applyBorder="1" applyAlignment="1">
      <alignment/>
    </xf>
    <xf numFmtId="0" fontId="0" fillId="3" borderId="14" xfId="0" applyFill="1" applyBorder="1" applyAlignment="1">
      <alignment/>
    </xf>
    <xf numFmtId="0" fontId="9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8" xfId="0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5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5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shrinkToFit="1"/>
    </xf>
    <xf numFmtId="0" fontId="2" fillId="0" borderId="0" xfId="0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38" xfId="0" applyBorder="1" applyAlignment="1">
      <alignment/>
    </xf>
    <xf numFmtId="0" fontId="0" fillId="0" borderId="22" xfId="0" applyBorder="1" applyAlignment="1">
      <alignment wrapText="1" shrinkToFi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2" xfId="0" applyFont="1" applyBorder="1" applyAlignment="1">
      <alignment wrapText="1" shrinkToFit="1"/>
    </xf>
    <xf numFmtId="0" fontId="0" fillId="0" borderId="31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8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3" xfId="0" applyBorder="1" applyAlignment="1">
      <alignment/>
    </xf>
    <xf numFmtId="0" fontId="0" fillId="0" borderId="47" xfId="0" applyFill="1" applyBorder="1" applyAlignment="1">
      <alignment/>
    </xf>
    <xf numFmtId="0" fontId="0" fillId="0" borderId="65" xfId="0" applyFill="1" applyBorder="1" applyAlignment="1">
      <alignment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6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0" fillId="0" borderId="65" xfId="0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18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39" xfId="0" applyFill="1" applyBorder="1" applyAlignment="1">
      <alignment/>
    </xf>
    <xf numFmtId="0" fontId="0" fillId="0" borderId="42" xfId="0" applyBorder="1" applyAlignment="1">
      <alignment/>
    </xf>
    <xf numFmtId="0" fontId="0" fillId="0" borderId="12" xfId="0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60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28" xfId="0" applyBorder="1" applyAlignment="1">
      <alignment shrinkToFit="1"/>
    </xf>
    <xf numFmtId="0" fontId="0" fillId="0" borderId="33" xfId="0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1" sqref="A11"/>
    </sheetView>
  </sheetViews>
  <sheetFormatPr defaultColWidth="9.00390625" defaultRowHeight="13.5"/>
  <cols>
    <col min="3" max="3" width="9.75390625" style="0" customWidth="1"/>
  </cols>
  <sheetData>
    <row r="1" spans="1:9" ht="35.25">
      <c r="A1" s="311" t="s">
        <v>39</v>
      </c>
      <c r="B1" s="311"/>
      <c r="C1" s="311"/>
      <c r="D1" s="311"/>
      <c r="E1" s="311"/>
      <c r="F1" s="311"/>
      <c r="G1" s="311"/>
      <c r="H1" s="311"/>
      <c r="I1" s="311"/>
    </row>
    <row r="2" spans="1:9" ht="24">
      <c r="A2" s="312" t="s">
        <v>561</v>
      </c>
      <c r="B2" s="312"/>
      <c r="C2" s="312"/>
      <c r="D2" s="312"/>
      <c r="E2" s="312"/>
      <c r="F2" s="312"/>
      <c r="G2" s="312"/>
      <c r="H2" s="312"/>
      <c r="I2" s="312"/>
    </row>
    <row r="4" ht="13.5">
      <c r="A4" t="s">
        <v>40</v>
      </c>
    </row>
    <row r="5" ht="13.5">
      <c r="A5" t="s">
        <v>41</v>
      </c>
    </row>
    <row r="6" ht="13.5">
      <c r="A6" t="s">
        <v>42</v>
      </c>
    </row>
    <row r="7" ht="13.5">
      <c r="A7" t="s">
        <v>43</v>
      </c>
    </row>
    <row r="8" ht="13.5">
      <c r="A8" t="s">
        <v>505</v>
      </c>
    </row>
    <row r="10" ht="13.5">
      <c r="A10" t="s">
        <v>504</v>
      </c>
    </row>
    <row r="11" ht="13.5">
      <c r="A11" t="s">
        <v>563</v>
      </c>
    </row>
    <row r="12" ht="13.5">
      <c r="A12" t="s">
        <v>91</v>
      </c>
    </row>
    <row r="13" ht="13.5">
      <c r="A13" t="s">
        <v>114</v>
      </c>
    </row>
    <row r="14" ht="13.5">
      <c r="A14" t="s">
        <v>503</v>
      </c>
    </row>
    <row r="15" ht="13.5">
      <c r="A15" t="s">
        <v>400</v>
      </c>
    </row>
    <row r="16" ht="13.5">
      <c r="A16" t="s">
        <v>562</v>
      </c>
    </row>
    <row r="18" spans="1:2" ht="14.25" thickBot="1">
      <c r="A18" s="313" t="s">
        <v>108</v>
      </c>
      <c r="B18" s="313"/>
    </row>
    <row r="19" spans="1:3" ht="13.5">
      <c r="A19" s="314" t="s">
        <v>121</v>
      </c>
      <c r="B19" s="315"/>
      <c r="C19" s="54" t="s">
        <v>109</v>
      </c>
    </row>
    <row r="20" spans="1:3" ht="13.5">
      <c r="A20" s="307" t="s">
        <v>110</v>
      </c>
      <c r="B20" s="308"/>
      <c r="C20" s="55" t="s">
        <v>111</v>
      </c>
    </row>
    <row r="21" spans="1:3" ht="14.25" thickBot="1">
      <c r="A21" s="309" t="s">
        <v>112</v>
      </c>
      <c r="B21" s="310"/>
      <c r="C21" s="56" t="s">
        <v>113</v>
      </c>
    </row>
    <row r="23" ht="14.25" thickBot="1">
      <c r="A23" t="s">
        <v>129</v>
      </c>
    </row>
    <row r="24" spans="1:4" ht="13.5">
      <c r="A24" s="60" t="s">
        <v>130</v>
      </c>
      <c r="B24" s="296" t="s">
        <v>131</v>
      </c>
      <c r="C24" s="297"/>
      <c r="D24" s="298"/>
    </row>
    <row r="25" spans="1:4" ht="13.5">
      <c r="A25" s="95"/>
      <c r="B25" s="299" t="s">
        <v>132</v>
      </c>
      <c r="C25" s="300"/>
      <c r="D25" s="301"/>
    </row>
    <row r="26" spans="1:4" ht="13.5">
      <c r="A26" s="153">
        <v>38853</v>
      </c>
      <c r="B26" s="299" t="s">
        <v>133</v>
      </c>
      <c r="C26" s="300"/>
      <c r="D26" s="301"/>
    </row>
    <row r="27" spans="1:4" ht="13.5">
      <c r="A27" s="153">
        <v>38854</v>
      </c>
      <c r="B27" s="299" t="s">
        <v>134</v>
      </c>
      <c r="C27" s="300"/>
      <c r="D27" s="301"/>
    </row>
    <row r="28" spans="1:4" ht="13.5">
      <c r="A28" s="153">
        <v>38855</v>
      </c>
      <c r="B28" s="299" t="s">
        <v>399</v>
      </c>
      <c r="C28" s="305"/>
      <c r="D28" s="306"/>
    </row>
    <row r="29" spans="1:4" ht="13.5">
      <c r="A29" s="153">
        <v>38856</v>
      </c>
      <c r="B29" s="299" t="s">
        <v>502</v>
      </c>
      <c r="C29" s="305"/>
      <c r="D29" s="306"/>
    </row>
    <row r="30" spans="1:4" ht="14.25" thickBot="1">
      <c r="A30" s="154"/>
      <c r="B30" s="302"/>
      <c r="C30" s="303"/>
      <c r="D30" s="304"/>
    </row>
  </sheetData>
  <mergeCells count="13">
    <mergeCell ref="A20:B20"/>
    <mergeCell ref="A21:B21"/>
    <mergeCell ref="A1:I1"/>
    <mergeCell ref="A2:I2"/>
    <mergeCell ref="A18:B18"/>
    <mergeCell ref="A19:B19"/>
    <mergeCell ref="B24:D24"/>
    <mergeCell ref="B25:D25"/>
    <mergeCell ref="B26:D26"/>
    <mergeCell ref="B30:D30"/>
    <mergeCell ref="B27:D27"/>
    <mergeCell ref="B28:D28"/>
    <mergeCell ref="B29:D29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H1" sqref="H1:J10"/>
    </sheetView>
  </sheetViews>
  <sheetFormatPr defaultColWidth="9.00390625" defaultRowHeight="13.5"/>
  <cols>
    <col min="1" max="1" width="8.875" style="1" customWidth="1"/>
  </cols>
  <sheetData>
    <row r="1" spans="1:10" ht="14.25" thickBot="1">
      <c r="A1" s="3" t="s">
        <v>98</v>
      </c>
      <c r="B1" s="16" t="s">
        <v>19</v>
      </c>
      <c r="C1" s="17" t="s">
        <v>1</v>
      </c>
      <c r="D1" s="17" t="s">
        <v>53</v>
      </c>
      <c r="E1" s="3" t="s">
        <v>21</v>
      </c>
      <c r="F1" s="24" t="s">
        <v>79</v>
      </c>
      <c r="H1" s="140"/>
      <c r="I1" s="140"/>
      <c r="J1" s="140"/>
    </row>
    <row r="2" spans="1:10" ht="13.5">
      <c r="A2" s="7" t="s">
        <v>45</v>
      </c>
      <c r="B2" s="6"/>
      <c r="C2" s="40">
        <v>6</v>
      </c>
      <c r="D2" s="5"/>
      <c r="E2" s="23">
        <f aca="true" t="shared" si="0" ref="E2:E10">SUM(B2:D2)</f>
        <v>6</v>
      </c>
      <c r="F2" s="33">
        <v>1</v>
      </c>
      <c r="H2" s="140"/>
      <c r="I2" s="2"/>
      <c r="J2" s="2"/>
    </row>
    <row r="3" spans="1:10" ht="13.5">
      <c r="A3" s="7" t="s">
        <v>46</v>
      </c>
      <c r="B3" s="6"/>
      <c r="C3" s="5">
        <v>5</v>
      </c>
      <c r="D3" s="5"/>
      <c r="E3" s="23">
        <f t="shared" si="0"/>
        <v>5</v>
      </c>
      <c r="F3" s="21">
        <v>2</v>
      </c>
      <c r="H3" s="140"/>
      <c r="I3" s="2"/>
      <c r="J3" s="2"/>
    </row>
    <row r="4" spans="1:10" ht="13.5">
      <c r="A4" s="10" t="s">
        <v>32</v>
      </c>
      <c r="B4" s="8">
        <v>3</v>
      </c>
      <c r="C4" s="9"/>
      <c r="D4" s="9"/>
      <c r="E4" s="23">
        <f t="shared" si="0"/>
        <v>3</v>
      </c>
      <c r="F4" s="21">
        <v>3</v>
      </c>
      <c r="H4" s="140"/>
      <c r="I4" s="2"/>
      <c r="J4" s="2"/>
    </row>
    <row r="5" spans="1:10" ht="13.5">
      <c r="A5" s="7" t="s">
        <v>33</v>
      </c>
      <c r="B5" s="6"/>
      <c r="C5" s="5">
        <v>2</v>
      </c>
      <c r="D5" s="5"/>
      <c r="E5" s="23">
        <f t="shared" si="0"/>
        <v>2</v>
      </c>
      <c r="F5" s="21">
        <v>4</v>
      </c>
      <c r="H5" s="140"/>
      <c r="I5" s="2"/>
      <c r="J5" s="2"/>
    </row>
    <row r="6" spans="1:10" ht="13.5">
      <c r="A6" s="7" t="s">
        <v>48</v>
      </c>
      <c r="B6" s="6"/>
      <c r="C6" s="5">
        <v>2</v>
      </c>
      <c r="D6" s="5"/>
      <c r="E6" s="23">
        <f t="shared" si="0"/>
        <v>2</v>
      </c>
      <c r="F6" s="21">
        <v>4</v>
      </c>
      <c r="H6" s="140"/>
      <c r="I6" s="2"/>
      <c r="J6" s="2"/>
    </row>
    <row r="7" spans="1:10" ht="13.5">
      <c r="A7" s="7" t="s">
        <v>35</v>
      </c>
      <c r="B7" s="6"/>
      <c r="C7" s="5">
        <v>2</v>
      </c>
      <c r="D7" s="5"/>
      <c r="E7" s="23">
        <f t="shared" si="0"/>
        <v>2</v>
      </c>
      <c r="F7" s="21">
        <v>4</v>
      </c>
      <c r="H7" s="140"/>
      <c r="I7" s="2"/>
      <c r="J7" s="2"/>
    </row>
    <row r="8" spans="1:10" ht="13.5">
      <c r="A8" s="7" t="s">
        <v>0</v>
      </c>
      <c r="B8" s="6"/>
      <c r="C8" s="5"/>
      <c r="D8" s="40">
        <v>2</v>
      </c>
      <c r="E8" s="23">
        <f t="shared" si="0"/>
        <v>2</v>
      </c>
      <c r="F8" s="21">
        <v>4</v>
      </c>
      <c r="H8" s="140"/>
      <c r="I8" s="2"/>
      <c r="J8" s="2"/>
    </row>
    <row r="9" spans="1:10" ht="13.5">
      <c r="A9" s="7" t="s">
        <v>47</v>
      </c>
      <c r="B9" s="6"/>
      <c r="C9" s="5">
        <v>1</v>
      </c>
      <c r="D9" s="5"/>
      <c r="E9" s="23">
        <f t="shared" si="0"/>
        <v>1</v>
      </c>
      <c r="F9" s="21">
        <v>8</v>
      </c>
      <c r="H9" s="140"/>
      <c r="I9" s="2"/>
      <c r="J9" s="2"/>
    </row>
    <row r="10" spans="1:10" ht="14.25" thickBot="1">
      <c r="A10" s="7" t="s">
        <v>44</v>
      </c>
      <c r="B10" s="6"/>
      <c r="C10" s="5"/>
      <c r="D10" s="5">
        <v>1</v>
      </c>
      <c r="E10" s="23">
        <f t="shared" si="0"/>
        <v>1</v>
      </c>
      <c r="F10" s="22">
        <v>8</v>
      </c>
      <c r="H10" s="59"/>
      <c r="I10" s="2"/>
      <c r="J10" s="2"/>
    </row>
    <row r="11" spans="1:6" ht="14.25" thickBot="1">
      <c r="A11" s="3" t="s">
        <v>10</v>
      </c>
      <c r="B11" s="14">
        <v>18</v>
      </c>
      <c r="C11" s="15">
        <f>SUM(C2:C9)</f>
        <v>18</v>
      </c>
      <c r="D11" s="15">
        <v>3</v>
      </c>
      <c r="E11" s="19">
        <f>SUM(B11:D11)</f>
        <v>39</v>
      </c>
      <c r="F11" s="2"/>
    </row>
    <row r="12" ht="13.5">
      <c r="F12" s="2"/>
    </row>
    <row r="14" ht="13.5">
      <c r="A14" s="50" t="s">
        <v>54</v>
      </c>
    </row>
    <row r="17" ht="13.5">
      <c r="L17" s="2"/>
    </row>
    <row r="18" ht="14.25" thickBot="1">
      <c r="A18" s="50" t="s">
        <v>123</v>
      </c>
    </row>
    <row r="19" spans="1:5" s="1" customFormat="1" ht="14.25" thickBot="1">
      <c r="A19" s="32" t="s">
        <v>124</v>
      </c>
      <c r="B19" s="64" t="s">
        <v>1</v>
      </c>
      <c r="C19" s="64" t="s">
        <v>20</v>
      </c>
      <c r="D19" s="37" t="s">
        <v>21</v>
      </c>
      <c r="E19" s="37" t="s">
        <v>79</v>
      </c>
    </row>
    <row r="20" spans="1:5" ht="13.5">
      <c r="A20" s="51" t="s">
        <v>97</v>
      </c>
      <c r="B20" s="53">
        <f>146-18</f>
        <v>128</v>
      </c>
      <c r="C20" s="53">
        <v>135</v>
      </c>
      <c r="D20" s="33">
        <f aca="true" t="shared" si="1" ref="D20:D27">SUM(B20:C20)</f>
        <v>263</v>
      </c>
      <c r="E20" s="33">
        <v>1</v>
      </c>
    </row>
    <row r="21" spans="1:5" ht="13.5">
      <c r="A21" s="52" t="s">
        <v>55</v>
      </c>
      <c r="B21" s="21">
        <v>7</v>
      </c>
      <c r="C21" s="21"/>
      <c r="D21" s="21">
        <f t="shared" si="1"/>
        <v>7</v>
      </c>
      <c r="E21" s="21">
        <v>2</v>
      </c>
    </row>
    <row r="22" spans="1:5" ht="13.5">
      <c r="A22" s="52" t="s">
        <v>60</v>
      </c>
      <c r="B22" s="21">
        <v>5</v>
      </c>
      <c r="C22" s="21"/>
      <c r="D22" s="21">
        <f t="shared" si="1"/>
        <v>5</v>
      </c>
      <c r="E22" s="21">
        <v>3</v>
      </c>
    </row>
    <row r="23" spans="1:5" ht="13.5">
      <c r="A23" s="52" t="s">
        <v>126</v>
      </c>
      <c r="B23" s="21">
        <v>3</v>
      </c>
      <c r="C23" s="21"/>
      <c r="D23" s="21">
        <f t="shared" si="1"/>
        <v>3</v>
      </c>
      <c r="E23" s="21">
        <v>4</v>
      </c>
    </row>
    <row r="24" spans="1:5" ht="13.5">
      <c r="A24" s="52" t="s">
        <v>50</v>
      </c>
      <c r="B24" s="21"/>
      <c r="C24" s="21">
        <v>1</v>
      </c>
      <c r="D24" s="21">
        <f t="shared" si="1"/>
        <v>1</v>
      </c>
      <c r="E24" s="21">
        <v>5</v>
      </c>
    </row>
    <row r="25" spans="1:5" ht="13.5">
      <c r="A25" s="52" t="s">
        <v>125</v>
      </c>
      <c r="B25" s="21">
        <v>1</v>
      </c>
      <c r="C25" s="21"/>
      <c r="D25" s="21">
        <f t="shared" si="1"/>
        <v>1</v>
      </c>
      <c r="E25" s="21">
        <v>5</v>
      </c>
    </row>
    <row r="26" spans="1:5" ht="13.5">
      <c r="A26" s="52" t="s">
        <v>49</v>
      </c>
      <c r="B26" s="21">
        <v>1</v>
      </c>
      <c r="C26" s="21"/>
      <c r="D26" s="21">
        <f t="shared" si="1"/>
        <v>1</v>
      </c>
      <c r="E26" s="21">
        <v>5</v>
      </c>
    </row>
    <row r="27" spans="1:5" ht="14.25" thickBot="1">
      <c r="A27" s="52" t="s">
        <v>127</v>
      </c>
      <c r="B27" s="22">
        <v>1</v>
      </c>
      <c r="C27" s="22"/>
      <c r="D27" s="22">
        <f t="shared" si="1"/>
        <v>1</v>
      </c>
      <c r="E27" s="22">
        <v>5</v>
      </c>
    </row>
    <row r="28" spans="1:17" ht="14.25" thickBot="1">
      <c r="A28" s="3" t="s">
        <v>10</v>
      </c>
      <c r="B28" s="34">
        <v>146</v>
      </c>
      <c r="C28" s="34">
        <v>136</v>
      </c>
      <c r="D28" s="2"/>
      <c r="E28" s="2"/>
      <c r="F28" s="2"/>
      <c r="G28" s="2"/>
      <c r="H28" s="2"/>
      <c r="I28" s="2"/>
      <c r="Q28" s="2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E33" sqref="E33"/>
    </sheetView>
  </sheetViews>
  <sheetFormatPr defaultColWidth="9.00390625" defaultRowHeight="13.5"/>
  <cols>
    <col min="1" max="1" width="9.50390625" style="0" customWidth="1"/>
    <col min="2" max="2" width="9.75390625" style="0" customWidth="1"/>
    <col min="3" max="3" width="9.50390625" style="0" customWidth="1"/>
  </cols>
  <sheetData>
    <row r="1" ht="13.5">
      <c r="A1" t="s">
        <v>191</v>
      </c>
    </row>
    <row r="3" spans="1:2" ht="14.25" thickBot="1">
      <c r="A3" t="s">
        <v>137</v>
      </c>
      <c r="B3" t="s">
        <v>149</v>
      </c>
    </row>
    <row r="4" spans="2:12" s="1" customFormat="1" ht="14.25" thickBot="1">
      <c r="B4" s="84" t="s">
        <v>139</v>
      </c>
      <c r="C4" s="85" t="s">
        <v>138</v>
      </c>
      <c r="D4" s="86" t="s">
        <v>79</v>
      </c>
      <c r="E4" s="84" t="s">
        <v>141</v>
      </c>
      <c r="F4" s="86" t="s">
        <v>79</v>
      </c>
      <c r="G4" s="84" t="s">
        <v>143</v>
      </c>
      <c r="H4" s="86" t="s">
        <v>79</v>
      </c>
      <c r="I4" s="87" t="s">
        <v>145</v>
      </c>
      <c r="J4" s="88" t="s">
        <v>79</v>
      </c>
      <c r="L4" s="50"/>
    </row>
    <row r="5" spans="1:10" ht="14.25" thickBot="1">
      <c r="A5" s="3" t="s">
        <v>150</v>
      </c>
      <c r="B5" s="14">
        <v>201</v>
      </c>
      <c r="C5" s="82">
        <v>199</v>
      </c>
      <c r="D5" s="89" t="s">
        <v>140</v>
      </c>
      <c r="E5" s="14">
        <v>0.374</v>
      </c>
      <c r="F5" s="89" t="s">
        <v>142</v>
      </c>
      <c r="G5" s="90">
        <v>0.281</v>
      </c>
      <c r="H5" s="89" t="s">
        <v>144</v>
      </c>
      <c r="I5" s="14">
        <f>SUM(E5-G5)</f>
        <v>0.09299999999999997</v>
      </c>
      <c r="J5" s="83" t="s">
        <v>146</v>
      </c>
    </row>
    <row r="6" spans="1:10" ht="14.25" thickBot="1">
      <c r="A6" s="81" t="s">
        <v>148</v>
      </c>
      <c r="B6" s="14">
        <v>356</v>
      </c>
      <c r="C6" s="82">
        <v>353</v>
      </c>
      <c r="D6" s="83" t="s">
        <v>147</v>
      </c>
      <c r="E6" s="14">
        <v>0.357</v>
      </c>
      <c r="F6" s="83" t="s">
        <v>151</v>
      </c>
      <c r="G6" s="14">
        <v>0.289</v>
      </c>
      <c r="H6" s="83" t="s">
        <v>151</v>
      </c>
      <c r="I6" s="14">
        <v>0.107</v>
      </c>
      <c r="J6" s="83" t="s">
        <v>152</v>
      </c>
    </row>
    <row r="8" ht="14.25" thickBot="1">
      <c r="A8" t="s">
        <v>153</v>
      </c>
    </row>
    <row r="9" ht="13.5">
      <c r="B9" s="288" t="s">
        <v>154</v>
      </c>
    </row>
    <row r="10" ht="14.25" thickBot="1">
      <c r="B10" s="289"/>
    </row>
    <row r="11" spans="2:3" ht="14.25" thickBot="1">
      <c r="B11" s="290"/>
      <c r="C11" s="292" t="s">
        <v>165</v>
      </c>
    </row>
    <row r="12" spans="2:8" ht="14.25" thickBot="1">
      <c r="B12" s="291"/>
      <c r="C12" s="293"/>
      <c r="D12" s="60" t="s">
        <v>79</v>
      </c>
      <c r="E12" s="78" t="s">
        <v>159</v>
      </c>
      <c r="F12" s="54" t="s">
        <v>79</v>
      </c>
      <c r="G12" s="78" t="s">
        <v>161</v>
      </c>
      <c r="H12" s="54" t="s">
        <v>79</v>
      </c>
    </row>
    <row r="13" spans="1:8" ht="14.25" thickBot="1">
      <c r="A13" s="32" t="s">
        <v>150</v>
      </c>
      <c r="B13" s="14">
        <v>339</v>
      </c>
      <c r="C13" s="89">
        <v>65</v>
      </c>
      <c r="D13" s="96" t="s">
        <v>155</v>
      </c>
      <c r="E13" s="97">
        <v>0.381</v>
      </c>
      <c r="F13" s="55" t="s">
        <v>160</v>
      </c>
      <c r="G13" s="97">
        <v>0.339</v>
      </c>
      <c r="H13" s="55" t="s">
        <v>162</v>
      </c>
    </row>
    <row r="14" spans="1:8" ht="14.25" thickBot="1">
      <c r="A14" s="81" t="s">
        <v>148</v>
      </c>
      <c r="B14" s="94" t="s">
        <v>156</v>
      </c>
      <c r="C14" s="89">
        <v>148</v>
      </c>
      <c r="D14" s="96" t="s">
        <v>157</v>
      </c>
      <c r="E14" s="98">
        <v>0.25</v>
      </c>
      <c r="F14" s="56" t="s">
        <v>184</v>
      </c>
      <c r="G14" s="98">
        <v>0.2</v>
      </c>
      <c r="H14" s="56" t="s">
        <v>184</v>
      </c>
    </row>
    <row r="15" ht="13.5">
      <c r="A15" t="s">
        <v>158</v>
      </c>
    </row>
    <row r="16" ht="13.5">
      <c r="A16" t="s">
        <v>166</v>
      </c>
    </row>
    <row r="17" ht="14.25" thickBot="1"/>
    <row r="18" spans="1:6" ht="14.25" thickBot="1">
      <c r="A18" t="s">
        <v>163</v>
      </c>
      <c r="F18" s="294" t="s">
        <v>170</v>
      </c>
    </row>
    <row r="19" spans="1:7" ht="14.25" thickBot="1">
      <c r="A19" s="1"/>
      <c r="B19" s="92" t="s">
        <v>164</v>
      </c>
      <c r="C19" s="86" t="s">
        <v>79</v>
      </c>
      <c r="D19" s="84" t="s">
        <v>169</v>
      </c>
      <c r="E19" s="86" t="s">
        <v>79</v>
      </c>
      <c r="F19" s="293"/>
      <c r="G19" s="64" t="s">
        <v>79</v>
      </c>
    </row>
    <row r="20" spans="1:7" ht="14.25" thickBot="1">
      <c r="A20" s="3" t="s">
        <v>150</v>
      </c>
      <c r="B20" s="14">
        <v>66</v>
      </c>
      <c r="C20" s="89" t="s">
        <v>167</v>
      </c>
      <c r="D20" s="14">
        <v>78</v>
      </c>
      <c r="E20" s="89" t="s">
        <v>155</v>
      </c>
      <c r="F20" s="101">
        <v>7</v>
      </c>
      <c r="G20" s="19" t="s">
        <v>171</v>
      </c>
    </row>
    <row r="21" spans="1:7" ht="14.25" thickBot="1">
      <c r="A21" s="81" t="s">
        <v>148</v>
      </c>
      <c r="B21" s="99">
        <v>51</v>
      </c>
      <c r="C21" s="100" t="s">
        <v>168</v>
      </c>
      <c r="D21" s="99">
        <v>196</v>
      </c>
      <c r="E21" s="100" t="s">
        <v>157</v>
      </c>
      <c r="F21" s="76">
        <v>1</v>
      </c>
      <c r="G21" s="102" t="s">
        <v>152</v>
      </c>
    </row>
    <row r="22" spans="1:7" ht="14.25" thickBot="1">
      <c r="A22" s="61" t="s">
        <v>172</v>
      </c>
      <c r="B22" s="14">
        <v>114</v>
      </c>
      <c r="C22" s="83" t="s">
        <v>147</v>
      </c>
      <c r="D22" s="14">
        <v>82</v>
      </c>
      <c r="E22" s="83" t="s">
        <v>173</v>
      </c>
      <c r="F22" s="96">
        <v>13</v>
      </c>
      <c r="G22" s="19" t="s">
        <v>174</v>
      </c>
    </row>
    <row r="25" spans="1:2" ht="13.5">
      <c r="A25" t="s">
        <v>175</v>
      </c>
      <c r="B25" t="s">
        <v>176</v>
      </c>
    </row>
    <row r="26" ht="14.25" thickBot="1">
      <c r="B26" t="s">
        <v>177</v>
      </c>
    </row>
    <row r="27" spans="2:6" ht="14.25" thickBot="1">
      <c r="B27" s="3" t="s">
        <v>182</v>
      </c>
      <c r="C27" s="3" t="s">
        <v>175</v>
      </c>
      <c r="D27" s="19" t="s">
        <v>188</v>
      </c>
      <c r="E27" s="19" t="s">
        <v>189</v>
      </c>
      <c r="F27" s="19" t="s">
        <v>190</v>
      </c>
    </row>
    <row r="28" spans="1:6" ht="13.5">
      <c r="A28" s="104" t="s">
        <v>142</v>
      </c>
      <c r="B28" s="10" t="s">
        <v>152</v>
      </c>
      <c r="C28" s="23">
        <v>33</v>
      </c>
      <c r="D28" s="23" t="s">
        <v>144</v>
      </c>
      <c r="E28" s="23" t="s">
        <v>178</v>
      </c>
      <c r="F28" s="23" t="s">
        <v>142</v>
      </c>
    </row>
    <row r="29" spans="1:6" ht="13.5">
      <c r="A29" s="7" t="s">
        <v>178</v>
      </c>
      <c r="B29" s="7" t="s">
        <v>183</v>
      </c>
      <c r="C29" s="21">
        <v>25</v>
      </c>
      <c r="D29" s="21" t="s">
        <v>180</v>
      </c>
      <c r="E29" s="21" t="s">
        <v>146</v>
      </c>
      <c r="F29" s="21" t="s">
        <v>146</v>
      </c>
    </row>
    <row r="30" spans="1:6" ht="13.5">
      <c r="A30" s="7" t="s">
        <v>144</v>
      </c>
      <c r="B30" s="7" t="s">
        <v>184</v>
      </c>
      <c r="C30" s="21">
        <v>24</v>
      </c>
      <c r="D30" s="21" t="s">
        <v>167</v>
      </c>
      <c r="E30" s="21" t="s">
        <v>142</v>
      </c>
      <c r="F30" s="21" t="s">
        <v>140</v>
      </c>
    </row>
    <row r="31" spans="1:6" ht="13.5">
      <c r="A31" s="7" t="s">
        <v>146</v>
      </c>
      <c r="B31" s="7" t="s">
        <v>150</v>
      </c>
      <c r="C31" s="21">
        <v>23</v>
      </c>
      <c r="D31" s="21" t="s">
        <v>142</v>
      </c>
      <c r="E31" s="21" t="s">
        <v>160</v>
      </c>
      <c r="F31" s="21" t="s">
        <v>171</v>
      </c>
    </row>
    <row r="32" spans="1:6" ht="13.5">
      <c r="A32" s="7" t="s">
        <v>167</v>
      </c>
      <c r="B32" s="7" t="s">
        <v>185</v>
      </c>
      <c r="C32" s="21">
        <v>22</v>
      </c>
      <c r="D32" s="21" t="s">
        <v>179</v>
      </c>
      <c r="E32" s="21" t="s">
        <v>167</v>
      </c>
      <c r="F32" s="21" t="s">
        <v>179</v>
      </c>
    </row>
    <row r="33" spans="1:6" ht="13.5">
      <c r="A33" s="7" t="s">
        <v>179</v>
      </c>
      <c r="B33" s="7" t="s">
        <v>151</v>
      </c>
      <c r="C33" s="21">
        <v>20</v>
      </c>
      <c r="D33" s="21" t="s">
        <v>178</v>
      </c>
      <c r="E33" s="21" t="s">
        <v>179</v>
      </c>
      <c r="F33" s="21" t="s">
        <v>181</v>
      </c>
    </row>
    <row r="34" spans="1:6" ht="13.5">
      <c r="A34" s="7" t="s">
        <v>171</v>
      </c>
      <c r="B34" s="7" t="s">
        <v>173</v>
      </c>
      <c r="C34" s="21">
        <v>19</v>
      </c>
      <c r="D34" s="21" t="s">
        <v>181</v>
      </c>
      <c r="E34" s="21" t="s">
        <v>171</v>
      </c>
      <c r="F34" s="21" t="s">
        <v>178</v>
      </c>
    </row>
    <row r="35" spans="1:6" ht="13.5">
      <c r="A35" s="7" t="s">
        <v>171</v>
      </c>
      <c r="B35" s="7" t="s">
        <v>147</v>
      </c>
      <c r="C35" s="21">
        <v>19</v>
      </c>
      <c r="D35" s="21" t="s">
        <v>146</v>
      </c>
      <c r="E35" s="21" t="s">
        <v>180</v>
      </c>
      <c r="F35" s="21" t="s">
        <v>180</v>
      </c>
    </row>
    <row r="36" spans="1:6" ht="13.5">
      <c r="A36" s="7" t="s">
        <v>160</v>
      </c>
      <c r="B36" s="7" t="s">
        <v>157</v>
      </c>
      <c r="C36" s="21">
        <v>17</v>
      </c>
      <c r="D36" s="21" t="s">
        <v>171</v>
      </c>
      <c r="E36" s="21" t="s">
        <v>140</v>
      </c>
      <c r="F36" s="21" t="s">
        <v>167</v>
      </c>
    </row>
    <row r="37" spans="1:6" ht="13.5">
      <c r="A37" s="7" t="s">
        <v>140</v>
      </c>
      <c r="B37" s="7" t="s">
        <v>186</v>
      </c>
      <c r="C37" s="21">
        <v>16</v>
      </c>
      <c r="D37" s="21" t="s">
        <v>160</v>
      </c>
      <c r="E37" s="21" t="s">
        <v>181</v>
      </c>
      <c r="F37" s="21" t="s">
        <v>144</v>
      </c>
    </row>
    <row r="38" spans="1:6" ht="13.5">
      <c r="A38" s="7" t="s">
        <v>181</v>
      </c>
      <c r="B38" s="7" t="s">
        <v>187</v>
      </c>
      <c r="C38" s="21">
        <v>15</v>
      </c>
      <c r="D38" s="21" t="s">
        <v>155</v>
      </c>
      <c r="E38" s="21" t="s">
        <v>144</v>
      </c>
      <c r="F38" s="21" t="s">
        <v>160</v>
      </c>
    </row>
    <row r="39" spans="1:6" ht="14.25" thickBot="1">
      <c r="A39" s="20" t="s">
        <v>155</v>
      </c>
      <c r="B39" s="20" t="s">
        <v>174</v>
      </c>
      <c r="C39" s="22">
        <v>5</v>
      </c>
      <c r="D39" s="22" t="s">
        <v>140</v>
      </c>
      <c r="E39" s="22" t="s">
        <v>155</v>
      </c>
      <c r="F39" s="22" t="s">
        <v>155</v>
      </c>
    </row>
  </sheetData>
  <mergeCells count="3">
    <mergeCell ref="B9:B12"/>
    <mergeCell ref="C11:C12"/>
    <mergeCell ref="F18:F19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customWidth="1"/>
  </cols>
  <sheetData>
    <row r="1" ht="13.5">
      <c r="A1" t="s">
        <v>201</v>
      </c>
    </row>
    <row r="3" spans="1:12" ht="14.25" thickBot="1">
      <c r="A3" t="s">
        <v>192</v>
      </c>
      <c r="J3" t="s">
        <v>290</v>
      </c>
      <c r="L3" t="s">
        <v>297</v>
      </c>
    </row>
    <row r="4" spans="1:19" s="1" customFormat="1" ht="14.25" thickBot="1">
      <c r="A4" s="3" t="s">
        <v>97</v>
      </c>
      <c r="B4" s="3" t="s">
        <v>194</v>
      </c>
      <c r="C4" s="3" t="s">
        <v>195</v>
      </c>
      <c r="D4" s="3" t="s">
        <v>197</v>
      </c>
      <c r="E4" s="3" t="s">
        <v>198</v>
      </c>
      <c r="F4" s="3" t="s">
        <v>199</v>
      </c>
      <c r="G4" s="3" t="s">
        <v>200</v>
      </c>
      <c r="K4" s="64" t="s">
        <v>291</v>
      </c>
      <c r="L4" s="3" t="s">
        <v>213</v>
      </c>
      <c r="M4" s="3" t="s">
        <v>214</v>
      </c>
      <c r="N4" s="3" t="s">
        <v>215</v>
      </c>
      <c r="O4" s="3" t="s">
        <v>216</v>
      </c>
      <c r="P4" s="3" t="s">
        <v>218</v>
      </c>
      <c r="Q4" s="3" t="s">
        <v>219</v>
      </c>
      <c r="R4" s="3" t="s">
        <v>143</v>
      </c>
      <c r="S4" s="164" t="s">
        <v>141</v>
      </c>
    </row>
    <row r="5" spans="1:19" ht="13.5">
      <c r="A5" s="23" t="s">
        <v>193</v>
      </c>
      <c r="B5" s="23">
        <v>3.42</v>
      </c>
      <c r="C5" s="23">
        <v>7</v>
      </c>
      <c r="D5" s="23">
        <v>2</v>
      </c>
      <c r="E5" s="107">
        <v>4</v>
      </c>
      <c r="F5" s="23">
        <v>0</v>
      </c>
      <c r="G5" s="23">
        <v>4</v>
      </c>
      <c r="J5" s="65" t="s">
        <v>292</v>
      </c>
      <c r="K5" s="53">
        <v>56</v>
      </c>
      <c r="L5" s="165">
        <v>48</v>
      </c>
      <c r="M5" s="107">
        <v>13</v>
      </c>
      <c r="N5" s="23">
        <v>0</v>
      </c>
      <c r="O5" s="107">
        <v>8</v>
      </c>
      <c r="P5" s="23">
        <v>5</v>
      </c>
      <c r="Q5" s="222">
        <v>16</v>
      </c>
      <c r="R5" s="23">
        <v>0.271</v>
      </c>
      <c r="S5" s="33">
        <v>0.333</v>
      </c>
    </row>
    <row r="6" spans="1:19" ht="13.5">
      <c r="A6" s="21" t="s">
        <v>202</v>
      </c>
      <c r="B6" s="21">
        <v>2.33</v>
      </c>
      <c r="C6" s="21">
        <v>6</v>
      </c>
      <c r="D6" s="106">
        <v>4</v>
      </c>
      <c r="E6" s="21">
        <v>2</v>
      </c>
      <c r="F6" s="21">
        <v>0</v>
      </c>
      <c r="G6" s="21">
        <v>4</v>
      </c>
      <c r="J6" s="57" t="s">
        <v>293</v>
      </c>
      <c r="K6" s="21">
        <v>47</v>
      </c>
      <c r="L6" s="63">
        <v>38</v>
      </c>
      <c r="M6" s="21">
        <v>10</v>
      </c>
      <c r="N6" s="21">
        <v>1</v>
      </c>
      <c r="O6" s="21">
        <v>6</v>
      </c>
      <c r="P6" s="106">
        <v>8</v>
      </c>
      <c r="Q6" s="21">
        <v>15</v>
      </c>
      <c r="R6" s="21">
        <v>0.263</v>
      </c>
      <c r="S6" s="21">
        <v>0.404</v>
      </c>
    </row>
    <row r="7" spans="1:19" ht="13.5">
      <c r="A7" s="21" t="s">
        <v>203</v>
      </c>
      <c r="B7" s="21">
        <v>2.93</v>
      </c>
      <c r="C7" s="21">
        <v>4</v>
      </c>
      <c r="D7" s="21">
        <v>2</v>
      </c>
      <c r="E7" s="21">
        <v>2</v>
      </c>
      <c r="F7" s="21">
        <v>0</v>
      </c>
      <c r="G7" s="21">
        <v>4</v>
      </c>
      <c r="J7" s="57" t="s">
        <v>294</v>
      </c>
      <c r="K7" s="21">
        <v>28</v>
      </c>
      <c r="L7" s="63">
        <v>22</v>
      </c>
      <c r="M7" s="21">
        <v>9</v>
      </c>
      <c r="N7" s="106">
        <v>2</v>
      </c>
      <c r="O7" s="21">
        <v>4</v>
      </c>
      <c r="P7" s="21">
        <v>6</v>
      </c>
      <c r="Q7" s="21">
        <v>2</v>
      </c>
      <c r="R7" s="21">
        <v>0.409</v>
      </c>
      <c r="S7" s="106">
        <v>0.536</v>
      </c>
    </row>
    <row r="8" spans="1:19" ht="14.25" thickBot="1">
      <c r="A8" s="22" t="s">
        <v>204</v>
      </c>
      <c r="B8" s="22">
        <v>2.45</v>
      </c>
      <c r="C8" s="22">
        <v>13</v>
      </c>
      <c r="D8" s="22">
        <v>0</v>
      </c>
      <c r="E8" s="22">
        <v>0</v>
      </c>
      <c r="F8" s="116">
        <v>9</v>
      </c>
      <c r="G8" s="22">
        <v>0</v>
      </c>
      <c r="J8" s="57" t="s">
        <v>295</v>
      </c>
      <c r="K8" s="21">
        <v>20</v>
      </c>
      <c r="L8" s="63">
        <v>17</v>
      </c>
      <c r="M8" s="112">
        <v>3</v>
      </c>
      <c r="N8" s="21">
        <v>0</v>
      </c>
      <c r="O8" s="21">
        <v>0</v>
      </c>
      <c r="P8" s="21">
        <v>2</v>
      </c>
      <c r="Q8" s="21">
        <v>5</v>
      </c>
      <c r="R8" s="193">
        <v>0.176</v>
      </c>
      <c r="S8" s="193">
        <v>0.263</v>
      </c>
    </row>
    <row r="9" spans="10:19" ht="14.25" thickBot="1">
      <c r="J9" s="169" t="s">
        <v>296</v>
      </c>
      <c r="K9" s="166">
        <v>18</v>
      </c>
      <c r="L9" s="170">
        <v>17</v>
      </c>
      <c r="M9" s="166">
        <v>7</v>
      </c>
      <c r="N9" s="166">
        <v>1</v>
      </c>
      <c r="O9" s="166">
        <v>2</v>
      </c>
      <c r="P9" s="166">
        <v>1</v>
      </c>
      <c r="Q9" s="166">
        <v>3</v>
      </c>
      <c r="R9" s="171">
        <v>0.412</v>
      </c>
      <c r="S9" s="166">
        <v>0.444</v>
      </c>
    </row>
    <row r="10" spans="1:19" s="1" customFormat="1" ht="15" thickBot="1" thickTop="1">
      <c r="A10" s="3" t="s">
        <v>205</v>
      </c>
      <c r="B10" s="3" t="s">
        <v>143</v>
      </c>
      <c r="C10" s="3" t="s">
        <v>213</v>
      </c>
      <c r="D10" s="3" t="s">
        <v>214</v>
      </c>
      <c r="E10" s="3" t="s">
        <v>215</v>
      </c>
      <c r="F10" s="3" t="s">
        <v>216</v>
      </c>
      <c r="J10" s="168" t="s">
        <v>298</v>
      </c>
      <c r="K10" s="93">
        <v>201</v>
      </c>
      <c r="L10" s="93">
        <v>171</v>
      </c>
      <c r="M10" s="93">
        <v>48</v>
      </c>
      <c r="N10" s="93">
        <v>5</v>
      </c>
      <c r="O10" s="93">
        <v>22</v>
      </c>
      <c r="P10" s="93">
        <v>26</v>
      </c>
      <c r="Q10" s="93">
        <v>51</v>
      </c>
      <c r="R10" s="93">
        <v>0.281</v>
      </c>
      <c r="S10" s="93">
        <v>0.374</v>
      </c>
    </row>
    <row r="11" spans="1:6" ht="13.5">
      <c r="A11" s="23" t="s">
        <v>211</v>
      </c>
      <c r="B11" s="107">
        <v>0.336</v>
      </c>
      <c r="C11" s="23">
        <v>122</v>
      </c>
      <c r="D11" s="23">
        <v>41</v>
      </c>
      <c r="E11" s="107">
        <v>12</v>
      </c>
      <c r="F11" s="107">
        <v>26</v>
      </c>
    </row>
    <row r="12" spans="1:10" ht="14.25" thickBot="1">
      <c r="A12" s="21" t="s">
        <v>209</v>
      </c>
      <c r="B12" s="21">
        <v>0.303</v>
      </c>
      <c r="C12" s="21">
        <v>142</v>
      </c>
      <c r="D12" s="106">
        <v>43</v>
      </c>
      <c r="E12" s="21">
        <v>1</v>
      </c>
      <c r="F12" s="21">
        <v>20</v>
      </c>
      <c r="J12" t="s">
        <v>398</v>
      </c>
    </row>
    <row r="13" spans="1:15" ht="14.25" thickBot="1">
      <c r="A13" s="21" t="s">
        <v>207</v>
      </c>
      <c r="B13" s="21">
        <v>0.295</v>
      </c>
      <c r="C13" s="21">
        <v>129</v>
      </c>
      <c r="D13" s="21">
        <v>38</v>
      </c>
      <c r="E13" s="21">
        <v>2</v>
      </c>
      <c r="F13" s="21">
        <v>17</v>
      </c>
      <c r="J13" s="79"/>
      <c r="K13" s="19" t="s">
        <v>364</v>
      </c>
      <c r="L13" s="80" t="s">
        <v>392</v>
      </c>
      <c r="M13" s="19" t="s">
        <v>393</v>
      </c>
      <c r="N13" s="80" t="s">
        <v>394</v>
      </c>
      <c r="O13" s="80" t="s">
        <v>390</v>
      </c>
    </row>
    <row r="14" spans="1:15" ht="13.5">
      <c r="A14" s="21" t="s">
        <v>206</v>
      </c>
      <c r="B14" s="21">
        <v>0.284</v>
      </c>
      <c r="C14" s="106">
        <v>148</v>
      </c>
      <c r="D14" s="21">
        <v>42</v>
      </c>
      <c r="E14" s="21">
        <v>3</v>
      </c>
      <c r="F14" s="21">
        <v>10</v>
      </c>
      <c r="J14" s="65" t="s">
        <v>391</v>
      </c>
      <c r="K14" s="53">
        <v>144</v>
      </c>
      <c r="L14" s="33">
        <v>89</v>
      </c>
      <c r="M14" s="33">
        <v>61</v>
      </c>
      <c r="N14" s="53">
        <v>28</v>
      </c>
      <c r="O14" s="53">
        <v>0.315</v>
      </c>
    </row>
    <row r="15" spans="1:15" ht="13.5">
      <c r="A15" s="21" t="s">
        <v>212</v>
      </c>
      <c r="B15" s="21">
        <v>0.246</v>
      </c>
      <c r="C15" s="21">
        <v>69</v>
      </c>
      <c r="D15" s="21">
        <v>17</v>
      </c>
      <c r="E15" s="21">
        <v>5</v>
      </c>
      <c r="F15" s="21">
        <v>13</v>
      </c>
      <c r="J15" s="57" t="s">
        <v>296</v>
      </c>
      <c r="K15" s="21">
        <v>7</v>
      </c>
      <c r="L15" s="21">
        <v>5</v>
      </c>
      <c r="M15" s="21">
        <v>5</v>
      </c>
      <c r="N15" s="21">
        <v>0</v>
      </c>
      <c r="O15" s="213">
        <v>1</v>
      </c>
    </row>
    <row r="16" spans="1:15" ht="14.25" thickBot="1">
      <c r="A16" s="21" t="s">
        <v>208</v>
      </c>
      <c r="B16" s="21">
        <v>0.239</v>
      </c>
      <c r="C16" s="21">
        <v>134</v>
      </c>
      <c r="D16" s="21">
        <v>32</v>
      </c>
      <c r="E16" s="21">
        <v>4</v>
      </c>
      <c r="F16" s="21">
        <v>16</v>
      </c>
      <c r="J16" s="169" t="s">
        <v>395</v>
      </c>
      <c r="K16" s="166">
        <v>1</v>
      </c>
      <c r="L16" s="166">
        <v>0</v>
      </c>
      <c r="M16" s="166">
        <v>0</v>
      </c>
      <c r="N16" s="166">
        <v>0</v>
      </c>
      <c r="O16" s="223" t="s">
        <v>396</v>
      </c>
    </row>
    <row r="17" spans="1:15" ht="15" thickBot="1" thickTop="1">
      <c r="A17" s="22" t="s">
        <v>210</v>
      </c>
      <c r="B17" s="22">
        <v>0.216</v>
      </c>
      <c r="C17" s="22">
        <v>111</v>
      </c>
      <c r="D17" s="22">
        <v>24</v>
      </c>
      <c r="E17" s="22">
        <v>6</v>
      </c>
      <c r="F17" s="22">
        <v>25</v>
      </c>
      <c r="J17" s="61" t="s">
        <v>397</v>
      </c>
      <c r="K17" s="34">
        <v>146</v>
      </c>
      <c r="L17" s="34">
        <v>94</v>
      </c>
      <c r="M17" s="34">
        <v>66</v>
      </c>
      <c r="N17" s="34">
        <v>28</v>
      </c>
      <c r="O17" s="34">
        <v>0.298</v>
      </c>
    </row>
    <row r="19" ht="14.25" thickBot="1">
      <c r="A19" s="66" t="s">
        <v>217</v>
      </c>
    </row>
    <row r="20" spans="1:8" s="1" customFormat="1" ht="14.25" thickBot="1">
      <c r="A20" s="117"/>
      <c r="B20" s="3" t="s">
        <v>143</v>
      </c>
      <c r="C20" s="3" t="s">
        <v>213</v>
      </c>
      <c r="D20" s="3" t="s">
        <v>214</v>
      </c>
      <c r="E20" s="3" t="s">
        <v>215</v>
      </c>
      <c r="F20" s="32" t="s">
        <v>216</v>
      </c>
      <c r="G20" s="104" t="s">
        <v>218</v>
      </c>
      <c r="H20" s="104" t="s">
        <v>219</v>
      </c>
    </row>
    <row r="21" spans="1:8" ht="13.5">
      <c r="A21" s="33" t="s">
        <v>209</v>
      </c>
      <c r="B21" s="162">
        <f aca="true" t="shared" si="0" ref="B21:B27">AVERAGE(D21/C21)</f>
        <v>0.3708609271523179</v>
      </c>
      <c r="C21" s="23">
        <v>151</v>
      </c>
      <c r="D21" s="107">
        <v>56</v>
      </c>
      <c r="E21" s="111">
        <v>3</v>
      </c>
      <c r="F21" s="163">
        <v>69</v>
      </c>
      <c r="G21" s="21">
        <v>15</v>
      </c>
      <c r="H21" s="21">
        <v>13</v>
      </c>
    </row>
    <row r="22" spans="1:8" ht="13.5">
      <c r="A22" s="21" t="s">
        <v>207</v>
      </c>
      <c r="B22" s="159">
        <f t="shared" si="0"/>
        <v>0.3146853146853147</v>
      </c>
      <c r="C22" s="21">
        <v>143</v>
      </c>
      <c r="D22" s="21">
        <v>45</v>
      </c>
      <c r="E22" s="21">
        <v>1</v>
      </c>
      <c r="F22" s="57">
        <v>48</v>
      </c>
      <c r="G22" s="21">
        <v>25</v>
      </c>
      <c r="H22" s="21">
        <v>18</v>
      </c>
    </row>
    <row r="23" spans="1:8" ht="13.5">
      <c r="A23" s="21" t="s">
        <v>208</v>
      </c>
      <c r="B23" s="159">
        <f t="shared" si="0"/>
        <v>0.30434782608695654</v>
      </c>
      <c r="C23" s="106">
        <v>161</v>
      </c>
      <c r="D23" s="112">
        <v>49</v>
      </c>
      <c r="E23" s="112">
        <v>4</v>
      </c>
      <c r="F23" s="113">
        <v>63</v>
      </c>
      <c r="G23" s="106">
        <v>26</v>
      </c>
      <c r="H23" s="21">
        <v>31</v>
      </c>
    </row>
    <row r="24" spans="1:8" ht="13.5">
      <c r="A24" s="21" t="s">
        <v>210</v>
      </c>
      <c r="B24" s="159">
        <f t="shared" si="0"/>
        <v>0.2796610169491525</v>
      </c>
      <c r="C24" s="21">
        <v>118</v>
      </c>
      <c r="D24" s="112">
        <v>33</v>
      </c>
      <c r="E24" s="112">
        <v>4</v>
      </c>
      <c r="F24" s="113">
        <v>53</v>
      </c>
      <c r="G24" s="21">
        <v>13</v>
      </c>
      <c r="H24" s="106">
        <v>32</v>
      </c>
    </row>
    <row r="25" spans="1:8" ht="13.5">
      <c r="A25" s="21" t="s">
        <v>206</v>
      </c>
      <c r="B25" s="159">
        <f t="shared" si="0"/>
        <v>0.27419354838709675</v>
      </c>
      <c r="C25" s="112">
        <v>124</v>
      </c>
      <c r="D25" s="21">
        <v>34</v>
      </c>
      <c r="E25" s="21">
        <v>1</v>
      </c>
      <c r="F25" s="57">
        <v>32</v>
      </c>
      <c r="G25" s="21">
        <v>20</v>
      </c>
      <c r="H25" s="21">
        <v>13</v>
      </c>
    </row>
    <row r="26" spans="1:8" ht="13.5">
      <c r="A26" s="21" t="s">
        <v>211</v>
      </c>
      <c r="B26" s="159">
        <f t="shared" si="0"/>
        <v>0.26785714285714285</v>
      </c>
      <c r="C26" s="21">
        <v>112</v>
      </c>
      <c r="D26" s="112">
        <v>30</v>
      </c>
      <c r="E26" s="106">
        <v>5</v>
      </c>
      <c r="F26" s="113">
        <v>42</v>
      </c>
      <c r="G26" s="21">
        <v>21</v>
      </c>
      <c r="H26" s="21">
        <v>21</v>
      </c>
    </row>
    <row r="27" spans="1:8" ht="14.25" thickBot="1">
      <c r="A27" s="22" t="s">
        <v>212</v>
      </c>
      <c r="B27" s="161">
        <f t="shared" si="0"/>
        <v>0.2261904761904762</v>
      </c>
      <c r="C27" s="22">
        <v>84</v>
      </c>
      <c r="D27" s="114">
        <v>19</v>
      </c>
      <c r="E27" s="116">
        <v>5</v>
      </c>
      <c r="F27" s="115">
        <v>34</v>
      </c>
      <c r="G27" s="22">
        <v>14</v>
      </c>
      <c r="H27" s="22">
        <v>22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3" width="7.25390625" style="0" customWidth="1"/>
    <col min="4" max="4" width="7.50390625" style="0" customWidth="1"/>
    <col min="5" max="10" width="7.125" style="0" customWidth="1"/>
    <col min="12" max="12" width="8.50390625" style="0" customWidth="1"/>
    <col min="13" max="13" width="7.50390625" style="0" customWidth="1"/>
    <col min="14" max="16" width="5.625" style="0" customWidth="1"/>
    <col min="19" max="21" width="6.875" style="0" customWidth="1"/>
  </cols>
  <sheetData>
    <row r="1" ht="13.5">
      <c r="A1" t="s">
        <v>327</v>
      </c>
    </row>
    <row r="2" spans="1:17" ht="14.25" thickBot="1">
      <c r="A2" t="s">
        <v>328</v>
      </c>
      <c r="D2" s="29" t="s">
        <v>345</v>
      </c>
      <c r="F2" s="30" t="s">
        <v>344</v>
      </c>
      <c r="L2" t="s">
        <v>355</v>
      </c>
      <c r="O2" s="29" t="s">
        <v>374</v>
      </c>
      <c r="Q2" s="30" t="s">
        <v>375</v>
      </c>
    </row>
    <row r="3" spans="1:24" ht="14.25" thickBot="1">
      <c r="A3" s="60" t="s">
        <v>299</v>
      </c>
      <c r="B3" s="60" t="s">
        <v>197</v>
      </c>
      <c r="C3" s="3" t="s">
        <v>198</v>
      </c>
      <c r="D3" s="32" t="s">
        <v>300</v>
      </c>
      <c r="E3" s="3" t="s">
        <v>301</v>
      </c>
      <c r="F3" s="3" t="s">
        <v>228</v>
      </c>
      <c r="G3" s="164" t="s">
        <v>302</v>
      </c>
      <c r="H3" s="164" t="s">
        <v>231</v>
      </c>
      <c r="I3" s="164" t="s">
        <v>236</v>
      </c>
      <c r="J3" s="164" t="s">
        <v>303</v>
      </c>
      <c r="L3" s="155" t="s">
        <v>363</v>
      </c>
      <c r="M3" s="155" t="s">
        <v>364</v>
      </c>
      <c r="N3" s="155" t="s">
        <v>196</v>
      </c>
      <c r="O3" s="155" t="s">
        <v>365</v>
      </c>
      <c r="P3" s="155" t="s">
        <v>366</v>
      </c>
      <c r="Q3" s="155" t="s">
        <v>367</v>
      </c>
      <c r="R3" s="37" t="s">
        <v>368</v>
      </c>
      <c r="S3" s="37" t="s">
        <v>215</v>
      </c>
      <c r="T3" s="156" t="s">
        <v>376</v>
      </c>
      <c r="U3" s="156" t="s">
        <v>369</v>
      </c>
      <c r="V3" s="201" t="s">
        <v>370</v>
      </c>
      <c r="W3" s="201" t="s">
        <v>371</v>
      </c>
      <c r="X3" s="156" t="s">
        <v>372</v>
      </c>
    </row>
    <row r="4" spans="1:24" ht="13.5">
      <c r="A4" s="104" t="s">
        <v>304</v>
      </c>
      <c r="B4" s="33">
        <v>19</v>
      </c>
      <c r="C4" s="186">
        <v>26</v>
      </c>
      <c r="D4" s="187">
        <v>0.422</v>
      </c>
      <c r="E4" s="180" t="s">
        <v>332</v>
      </c>
      <c r="F4" s="180" t="s">
        <v>333</v>
      </c>
      <c r="G4" s="174" t="s">
        <v>317</v>
      </c>
      <c r="H4" s="177" t="s">
        <v>324</v>
      </c>
      <c r="I4" s="180" t="s">
        <v>338</v>
      </c>
      <c r="J4" s="180" t="s">
        <v>340</v>
      </c>
      <c r="L4" s="198" t="s">
        <v>356</v>
      </c>
      <c r="M4" s="65">
        <v>23</v>
      </c>
      <c r="N4" s="65">
        <v>9</v>
      </c>
      <c r="O4" s="65">
        <v>12</v>
      </c>
      <c r="P4" s="65">
        <v>2</v>
      </c>
      <c r="Q4" s="208">
        <v>0.429</v>
      </c>
      <c r="R4" s="158">
        <v>0.256</v>
      </c>
      <c r="S4" s="33">
        <v>20</v>
      </c>
      <c r="T4" s="62">
        <v>98</v>
      </c>
      <c r="U4" s="62">
        <v>97</v>
      </c>
      <c r="V4" s="204">
        <v>3.82</v>
      </c>
      <c r="W4" s="202">
        <v>0.429</v>
      </c>
      <c r="X4" s="200">
        <v>5</v>
      </c>
    </row>
    <row r="5" spans="1:24" ht="13.5">
      <c r="A5" s="7" t="s">
        <v>305</v>
      </c>
      <c r="B5" s="106">
        <v>15</v>
      </c>
      <c r="C5" s="6">
        <v>10</v>
      </c>
      <c r="D5" s="176">
        <v>0.6</v>
      </c>
      <c r="E5" s="177" t="s">
        <v>319</v>
      </c>
      <c r="F5" s="180" t="s">
        <v>336</v>
      </c>
      <c r="G5" s="177" t="s">
        <v>321</v>
      </c>
      <c r="H5" s="177" t="s">
        <v>323</v>
      </c>
      <c r="I5" s="180" t="s">
        <v>339</v>
      </c>
      <c r="J5" s="177" t="s">
        <v>329</v>
      </c>
      <c r="L5" s="199" t="s">
        <v>357</v>
      </c>
      <c r="M5" s="57">
        <v>25</v>
      </c>
      <c r="N5" s="110">
        <v>13</v>
      </c>
      <c r="O5" s="57">
        <v>12</v>
      </c>
      <c r="P5" s="57">
        <v>0</v>
      </c>
      <c r="Q5" s="209">
        <v>0.52</v>
      </c>
      <c r="R5" s="159">
        <v>0.275</v>
      </c>
      <c r="S5" s="106">
        <v>30</v>
      </c>
      <c r="T5" s="108">
        <v>117</v>
      </c>
      <c r="U5" s="190">
        <v>119</v>
      </c>
      <c r="V5" s="205">
        <v>4.4</v>
      </c>
      <c r="W5" s="109">
        <v>0.478</v>
      </c>
      <c r="X5" s="63">
        <v>4</v>
      </c>
    </row>
    <row r="6" spans="1:24" ht="13.5">
      <c r="A6" s="7" t="s">
        <v>306</v>
      </c>
      <c r="B6" s="21">
        <v>10</v>
      </c>
      <c r="C6" s="6">
        <v>15</v>
      </c>
      <c r="D6" s="172">
        <v>0.4</v>
      </c>
      <c r="E6" s="180" t="s">
        <v>333</v>
      </c>
      <c r="F6" s="180" t="s">
        <v>335</v>
      </c>
      <c r="G6" s="180" t="s">
        <v>337</v>
      </c>
      <c r="H6" s="177" t="s">
        <v>318</v>
      </c>
      <c r="I6" s="180" t="s">
        <v>335</v>
      </c>
      <c r="J6" s="177" t="s">
        <v>330</v>
      </c>
      <c r="L6" s="199" t="s">
        <v>358</v>
      </c>
      <c r="M6" s="57">
        <v>21</v>
      </c>
      <c r="N6" s="57">
        <v>11</v>
      </c>
      <c r="O6" s="57">
        <v>10</v>
      </c>
      <c r="P6" s="57">
        <v>0</v>
      </c>
      <c r="Q6" s="209">
        <v>0.524</v>
      </c>
      <c r="R6" s="160">
        <v>0.279</v>
      </c>
      <c r="S6" s="21">
        <v>22</v>
      </c>
      <c r="T6" s="63">
        <v>96</v>
      </c>
      <c r="U6" s="63">
        <v>90</v>
      </c>
      <c r="V6" s="206">
        <v>3.91</v>
      </c>
      <c r="W6" s="109">
        <v>0.493</v>
      </c>
      <c r="X6" s="63">
        <v>4</v>
      </c>
    </row>
    <row r="7" spans="1:24" ht="13.5">
      <c r="A7" s="7" t="s">
        <v>307</v>
      </c>
      <c r="B7" s="21">
        <v>6</v>
      </c>
      <c r="C7" s="184">
        <v>7</v>
      </c>
      <c r="D7" s="185">
        <v>0.462</v>
      </c>
      <c r="E7" s="180" t="s">
        <v>334</v>
      </c>
      <c r="F7" s="174" t="s">
        <v>315</v>
      </c>
      <c r="G7" s="180" t="s">
        <v>334</v>
      </c>
      <c r="H7" s="177" t="s">
        <v>318</v>
      </c>
      <c r="I7" s="177" t="s">
        <v>323</v>
      </c>
      <c r="J7" s="180" t="s">
        <v>335</v>
      </c>
      <c r="L7" s="199" t="s">
        <v>359</v>
      </c>
      <c r="M7" s="57">
        <v>20</v>
      </c>
      <c r="N7" s="57">
        <v>8</v>
      </c>
      <c r="O7" s="57">
        <v>9</v>
      </c>
      <c r="P7" s="57">
        <v>3</v>
      </c>
      <c r="Q7" s="209">
        <v>0.471</v>
      </c>
      <c r="R7" s="213">
        <v>0.244</v>
      </c>
      <c r="S7" s="21">
        <v>20</v>
      </c>
      <c r="T7" s="63">
        <v>73</v>
      </c>
      <c r="U7" s="63">
        <v>78</v>
      </c>
      <c r="V7" s="206">
        <v>3.42</v>
      </c>
      <c r="W7" s="109">
        <v>0.488</v>
      </c>
      <c r="X7" s="108">
        <v>3</v>
      </c>
    </row>
    <row r="8" spans="1:24" ht="13.5">
      <c r="A8" s="7" t="s">
        <v>308</v>
      </c>
      <c r="B8" s="21">
        <v>4</v>
      </c>
      <c r="C8" s="184">
        <v>6</v>
      </c>
      <c r="D8" s="185">
        <v>0.4</v>
      </c>
      <c r="E8" s="180" t="s">
        <v>334</v>
      </c>
      <c r="F8" s="174" t="s">
        <v>316</v>
      </c>
      <c r="G8" s="174" t="s">
        <v>315</v>
      </c>
      <c r="H8" s="132" t="s">
        <v>314</v>
      </c>
      <c r="I8" s="132" t="s">
        <v>314</v>
      </c>
      <c r="J8" s="180" t="s">
        <v>338</v>
      </c>
      <c r="L8" s="199" t="s">
        <v>360</v>
      </c>
      <c r="M8" s="57">
        <v>25</v>
      </c>
      <c r="N8" s="57">
        <v>10</v>
      </c>
      <c r="O8" s="189">
        <v>14</v>
      </c>
      <c r="P8" s="57">
        <v>1</v>
      </c>
      <c r="Q8" s="210">
        <v>0.417</v>
      </c>
      <c r="R8" s="159">
        <v>0.27</v>
      </c>
      <c r="S8" s="21">
        <v>21</v>
      </c>
      <c r="T8" s="63">
        <v>95</v>
      </c>
      <c r="U8" s="63">
        <v>104</v>
      </c>
      <c r="V8" s="206">
        <v>3.81</v>
      </c>
      <c r="W8" s="109">
        <v>0.472</v>
      </c>
      <c r="X8" s="63">
        <v>4</v>
      </c>
    </row>
    <row r="9" spans="1:24" ht="13.5">
      <c r="A9" s="7" t="s">
        <v>309</v>
      </c>
      <c r="B9" s="106">
        <v>7</v>
      </c>
      <c r="C9" s="6">
        <v>3</v>
      </c>
      <c r="D9" s="176">
        <v>0.7</v>
      </c>
      <c r="E9" s="132" t="s">
        <v>314</v>
      </c>
      <c r="F9" s="174" t="s">
        <v>315</v>
      </c>
      <c r="G9" s="132" t="s">
        <v>314</v>
      </c>
      <c r="H9" s="177" t="s">
        <v>322</v>
      </c>
      <c r="I9" s="179" t="s">
        <v>325</v>
      </c>
      <c r="J9" s="177" t="s">
        <v>323</v>
      </c>
      <c r="L9" s="199" t="s">
        <v>361</v>
      </c>
      <c r="M9" s="57">
        <v>22</v>
      </c>
      <c r="N9" s="110">
        <v>13</v>
      </c>
      <c r="O9" s="57">
        <v>9</v>
      </c>
      <c r="P9" s="57">
        <v>0</v>
      </c>
      <c r="Q9" s="211">
        <v>0.591</v>
      </c>
      <c r="R9" s="159">
        <v>0.268</v>
      </c>
      <c r="S9" s="21">
        <v>22</v>
      </c>
      <c r="T9" s="63">
        <v>102</v>
      </c>
      <c r="U9" s="63">
        <v>80</v>
      </c>
      <c r="V9" s="206">
        <v>3.09</v>
      </c>
      <c r="W9" s="109">
        <v>0.492</v>
      </c>
      <c r="X9" s="108">
        <v>3</v>
      </c>
    </row>
    <row r="10" spans="1:24" ht="14.25" thickBot="1">
      <c r="A10" s="7" t="s">
        <v>310</v>
      </c>
      <c r="B10" s="106">
        <v>4</v>
      </c>
      <c r="C10" s="6">
        <v>1</v>
      </c>
      <c r="D10" s="176">
        <v>0.8</v>
      </c>
      <c r="E10" s="132" t="s">
        <v>314</v>
      </c>
      <c r="F10" s="132" t="s">
        <v>314</v>
      </c>
      <c r="G10" s="177" t="s">
        <v>318</v>
      </c>
      <c r="H10" s="179" t="s">
        <v>325</v>
      </c>
      <c r="I10" s="177" t="s">
        <v>318</v>
      </c>
      <c r="J10" s="177" t="s">
        <v>318</v>
      </c>
      <c r="L10" s="215" t="s">
        <v>362</v>
      </c>
      <c r="M10" s="169">
        <v>10</v>
      </c>
      <c r="N10" s="169">
        <v>5</v>
      </c>
      <c r="O10" s="169">
        <v>4</v>
      </c>
      <c r="P10" s="169">
        <v>1</v>
      </c>
      <c r="Q10" s="216">
        <v>0.556</v>
      </c>
      <c r="R10" s="217">
        <v>0.256</v>
      </c>
      <c r="S10" s="166">
        <v>8</v>
      </c>
      <c r="T10" s="170">
        <v>40</v>
      </c>
      <c r="U10" s="170">
        <v>28</v>
      </c>
      <c r="V10" s="218">
        <v>2.69</v>
      </c>
      <c r="W10" s="219">
        <v>0.496</v>
      </c>
      <c r="X10" s="220">
        <v>3</v>
      </c>
    </row>
    <row r="11" spans="1:24" ht="15" thickBot="1" thickTop="1">
      <c r="A11" s="7" t="s">
        <v>311</v>
      </c>
      <c r="B11" s="106">
        <v>3</v>
      </c>
      <c r="C11" s="6">
        <v>0</v>
      </c>
      <c r="D11" s="176">
        <v>1</v>
      </c>
      <c r="E11" s="132" t="s">
        <v>314</v>
      </c>
      <c r="F11" s="177" t="s">
        <v>318</v>
      </c>
      <c r="G11" s="132" t="s">
        <v>314</v>
      </c>
      <c r="H11" s="177" t="s">
        <v>318</v>
      </c>
      <c r="I11" s="132" t="s">
        <v>314</v>
      </c>
      <c r="J11" s="132" t="s">
        <v>314</v>
      </c>
      <c r="L11" s="157" t="s">
        <v>373</v>
      </c>
      <c r="M11" s="61">
        <v>146</v>
      </c>
      <c r="N11" s="61">
        <v>69</v>
      </c>
      <c r="O11" s="61">
        <v>70</v>
      </c>
      <c r="P11" s="61">
        <v>7</v>
      </c>
      <c r="Q11" s="212"/>
      <c r="R11" s="214">
        <v>0.265</v>
      </c>
      <c r="S11" s="34">
        <f>SUM(S4:S10)</f>
        <v>143</v>
      </c>
      <c r="T11" s="77">
        <f>SUM(T4:T10)</f>
        <v>621</v>
      </c>
      <c r="U11" s="77">
        <f>SUM(U4:U10)</f>
        <v>596</v>
      </c>
      <c r="V11" s="207">
        <v>3.68</v>
      </c>
      <c r="W11" s="203">
        <v>0.496</v>
      </c>
      <c r="X11" s="77">
        <v>3</v>
      </c>
    </row>
    <row r="12" spans="1:10" ht="14.25" thickBot="1">
      <c r="A12" s="136" t="s">
        <v>312</v>
      </c>
      <c r="B12" s="166">
        <v>1</v>
      </c>
      <c r="C12" s="167">
        <v>2</v>
      </c>
      <c r="D12" s="173">
        <v>0.333</v>
      </c>
      <c r="E12" s="137" t="s">
        <v>314</v>
      </c>
      <c r="F12" s="137" t="s">
        <v>314</v>
      </c>
      <c r="G12" s="137" t="s">
        <v>314</v>
      </c>
      <c r="H12" s="137" t="s">
        <v>314</v>
      </c>
      <c r="I12" s="137" t="s">
        <v>314</v>
      </c>
      <c r="J12" s="179" t="s">
        <v>325</v>
      </c>
    </row>
    <row r="13" spans="1:10" ht="15" thickBot="1" thickTop="1">
      <c r="A13" s="175" t="s">
        <v>21</v>
      </c>
      <c r="B13" s="34">
        <f>SUM(B4:B12)</f>
        <v>69</v>
      </c>
      <c r="C13" s="182">
        <f>SUM(C4:C12)</f>
        <v>70</v>
      </c>
      <c r="D13" s="183">
        <v>0.496</v>
      </c>
      <c r="E13" s="181" t="s">
        <v>343</v>
      </c>
      <c r="F13" s="181" t="s">
        <v>342</v>
      </c>
      <c r="G13" s="178" t="s">
        <v>320</v>
      </c>
      <c r="H13" s="178" t="s">
        <v>326</v>
      </c>
      <c r="I13" s="181" t="s">
        <v>341</v>
      </c>
      <c r="J13" s="178" t="s">
        <v>331</v>
      </c>
    </row>
    <row r="14" spans="1:15" ht="14.25" thickBot="1">
      <c r="A14" s="188" t="s">
        <v>313</v>
      </c>
      <c r="B14" s="9"/>
      <c r="C14" s="9"/>
      <c r="D14" s="9"/>
      <c r="E14" s="9">
        <v>3</v>
      </c>
      <c r="F14" s="9">
        <v>1</v>
      </c>
      <c r="G14" s="9">
        <v>1</v>
      </c>
      <c r="H14" s="9">
        <v>0</v>
      </c>
      <c r="I14" s="9">
        <v>2</v>
      </c>
      <c r="J14" s="9">
        <v>0</v>
      </c>
      <c r="L14" s="329" t="s">
        <v>377</v>
      </c>
      <c r="M14" s="330"/>
      <c r="N14" s="295" t="s">
        <v>384</v>
      </c>
      <c r="O14" s="287"/>
    </row>
    <row r="15" spans="12:15" ht="14.25" thickBot="1">
      <c r="L15" s="96"/>
      <c r="M15" s="91" t="s">
        <v>378</v>
      </c>
      <c r="N15" s="295" t="s">
        <v>385</v>
      </c>
      <c r="O15" s="287"/>
    </row>
    <row r="16" spans="1:15" ht="14.25" thickBot="1">
      <c r="A16" t="s">
        <v>346</v>
      </c>
      <c r="L16" s="78" t="s">
        <v>379</v>
      </c>
      <c r="M16" s="54" t="s">
        <v>380</v>
      </c>
      <c r="N16" s="314" t="s">
        <v>386</v>
      </c>
      <c r="O16" s="319"/>
    </row>
    <row r="17" spans="1:15" ht="14.25" thickBot="1">
      <c r="A17" s="29" t="s">
        <v>353</v>
      </c>
      <c r="B17" s="30" t="s">
        <v>354</v>
      </c>
      <c r="D17" s="96" t="s">
        <v>21</v>
      </c>
      <c r="E17" s="32" t="s">
        <v>301</v>
      </c>
      <c r="F17" s="32" t="s">
        <v>228</v>
      </c>
      <c r="G17" s="3" t="s">
        <v>302</v>
      </c>
      <c r="H17" s="164" t="s">
        <v>231</v>
      </c>
      <c r="I17" s="164" t="s">
        <v>236</v>
      </c>
      <c r="J17" s="164" t="s">
        <v>303</v>
      </c>
      <c r="L17" s="61"/>
      <c r="M17" s="221" t="s">
        <v>381</v>
      </c>
      <c r="N17" s="321" t="s">
        <v>387</v>
      </c>
      <c r="O17" s="323"/>
    </row>
    <row r="18" spans="1:15" ht="14.25" thickBot="1">
      <c r="A18" s="326" t="s">
        <v>347</v>
      </c>
      <c r="B18" s="327"/>
      <c r="C18" s="328"/>
      <c r="D18" s="53">
        <v>37</v>
      </c>
      <c r="E18" s="196">
        <v>3</v>
      </c>
      <c r="F18" s="163">
        <v>4</v>
      </c>
      <c r="G18" s="107">
        <v>5</v>
      </c>
      <c r="H18" s="165">
        <v>9</v>
      </c>
      <c r="I18" s="165">
        <v>8</v>
      </c>
      <c r="J18" s="53">
        <v>8</v>
      </c>
      <c r="L18" s="331" t="s">
        <v>382</v>
      </c>
      <c r="M18" s="332"/>
      <c r="N18" s="295" t="s">
        <v>388</v>
      </c>
      <c r="O18" s="287"/>
    </row>
    <row r="19" spans="1:15" ht="14.25" thickBot="1">
      <c r="A19" s="326" t="s">
        <v>348</v>
      </c>
      <c r="B19" s="327"/>
      <c r="C19" s="328"/>
      <c r="D19" s="106">
        <v>23</v>
      </c>
      <c r="E19" s="105">
        <v>2</v>
      </c>
      <c r="F19" s="110">
        <v>2</v>
      </c>
      <c r="G19" s="106">
        <v>4</v>
      </c>
      <c r="H19" s="108">
        <v>6</v>
      </c>
      <c r="I19" s="108">
        <v>1</v>
      </c>
      <c r="J19" s="106">
        <v>8</v>
      </c>
      <c r="L19" s="333" t="s">
        <v>383</v>
      </c>
      <c r="M19" s="334"/>
      <c r="N19" s="324" t="s">
        <v>389</v>
      </c>
      <c r="O19" s="325"/>
    </row>
    <row r="20" spans="1:10" ht="14.25" thickBot="1">
      <c r="A20" s="326" t="s">
        <v>349</v>
      </c>
      <c r="B20" s="327"/>
      <c r="C20" s="328"/>
      <c r="D20" s="106">
        <v>9</v>
      </c>
      <c r="E20" s="105">
        <v>1</v>
      </c>
      <c r="F20" s="110">
        <v>2</v>
      </c>
      <c r="G20" s="106">
        <v>2</v>
      </c>
      <c r="H20" s="108">
        <v>1</v>
      </c>
      <c r="I20" s="108">
        <v>0</v>
      </c>
      <c r="J20" s="106">
        <v>3</v>
      </c>
    </row>
    <row r="21" spans="1:10" ht="14.25" thickBot="1">
      <c r="A21" s="326" t="s">
        <v>350</v>
      </c>
      <c r="B21" s="327"/>
      <c r="C21" s="328"/>
      <c r="D21" s="193">
        <v>42</v>
      </c>
      <c r="E21" s="195">
        <v>6</v>
      </c>
      <c r="F21" s="189">
        <v>5</v>
      </c>
      <c r="G21" s="193">
        <v>5</v>
      </c>
      <c r="H21" s="190">
        <v>5</v>
      </c>
      <c r="I21" s="190">
        <v>8</v>
      </c>
      <c r="J21" s="193">
        <v>13</v>
      </c>
    </row>
    <row r="22" spans="1:10" ht="14.25" thickBot="1">
      <c r="A22" s="326" t="s">
        <v>351</v>
      </c>
      <c r="B22" s="327"/>
      <c r="C22" s="328"/>
      <c r="D22" s="193">
        <v>18</v>
      </c>
      <c r="E22" s="195">
        <v>5</v>
      </c>
      <c r="F22" s="189">
        <v>6</v>
      </c>
      <c r="G22" s="193">
        <v>4</v>
      </c>
      <c r="H22" s="190">
        <v>0</v>
      </c>
      <c r="I22" s="190">
        <v>3</v>
      </c>
      <c r="J22" s="193">
        <v>0</v>
      </c>
    </row>
    <row r="23" spans="1:10" ht="14.25" thickBot="1">
      <c r="A23" s="326" t="s">
        <v>352</v>
      </c>
      <c r="B23" s="327"/>
      <c r="C23" s="328"/>
      <c r="D23" s="194">
        <v>10</v>
      </c>
      <c r="E23" s="197">
        <v>2</v>
      </c>
      <c r="F23" s="191">
        <v>2</v>
      </c>
      <c r="G23" s="194">
        <v>1</v>
      </c>
      <c r="H23" s="192">
        <v>1</v>
      </c>
      <c r="I23" s="192">
        <v>0</v>
      </c>
      <c r="J23" s="194">
        <v>4</v>
      </c>
    </row>
  </sheetData>
  <mergeCells count="15">
    <mergeCell ref="A22:C22"/>
    <mergeCell ref="A23:C23"/>
    <mergeCell ref="L14:M14"/>
    <mergeCell ref="L18:M18"/>
    <mergeCell ref="L19:M19"/>
    <mergeCell ref="A19:C19"/>
    <mergeCell ref="A18:C18"/>
    <mergeCell ref="A20:C20"/>
    <mergeCell ref="A21:C21"/>
    <mergeCell ref="N18:O18"/>
    <mergeCell ref="N19:O19"/>
    <mergeCell ref="N14:O14"/>
    <mergeCell ref="N15:O15"/>
    <mergeCell ref="N16:O16"/>
    <mergeCell ref="N17:O17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31">
      <selection activeCell="C33" sqref="C33"/>
    </sheetView>
  </sheetViews>
  <sheetFormatPr defaultColWidth="9.00390625" defaultRowHeight="13.5"/>
  <cols>
    <col min="1" max="1" width="8.875" style="118" customWidth="1"/>
    <col min="5" max="5" width="8.875" style="119" customWidth="1"/>
    <col min="20" max="20" width="12.25390625" style="0" customWidth="1"/>
  </cols>
  <sheetData>
    <row r="1" spans="1:8" ht="13.5">
      <c r="A1" s="118" t="s">
        <v>220</v>
      </c>
      <c r="H1" t="s">
        <v>282</v>
      </c>
    </row>
    <row r="2" spans="1:8" ht="14.25" thickBot="1">
      <c r="A2" s="118" t="s">
        <v>221</v>
      </c>
      <c r="H2" t="s">
        <v>277</v>
      </c>
    </row>
    <row r="3" spans="2:13" ht="14.25" thickBot="1">
      <c r="B3" s="3" t="s">
        <v>223</v>
      </c>
      <c r="C3" s="3" t="s">
        <v>224</v>
      </c>
      <c r="D3" s="3" t="s">
        <v>232</v>
      </c>
      <c r="E3" s="3" t="s">
        <v>225</v>
      </c>
      <c r="F3" s="131" t="s">
        <v>229</v>
      </c>
      <c r="H3" s="118"/>
      <c r="I3" s="64" t="s">
        <v>223</v>
      </c>
      <c r="J3" s="64" t="s">
        <v>224</v>
      </c>
      <c r="K3" s="64" t="s">
        <v>232</v>
      </c>
      <c r="L3" s="64" t="s">
        <v>225</v>
      </c>
      <c r="M3" s="142" t="s">
        <v>229</v>
      </c>
    </row>
    <row r="4" spans="1:13" ht="13.5">
      <c r="A4" s="128">
        <v>38809</v>
      </c>
      <c r="B4" s="7" t="s">
        <v>118</v>
      </c>
      <c r="C4" s="7" t="s">
        <v>226</v>
      </c>
      <c r="D4" s="7" t="s">
        <v>233</v>
      </c>
      <c r="E4" s="7" t="s">
        <v>228</v>
      </c>
      <c r="F4" s="132" t="s">
        <v>230</v>
      </c>
      <c r="H4" s="128">
        <v>38808</v>
      </c>
      <c r="I4" s="104" t="s">
        <v>117</v>
      </c>
      <c r="J4" s="104" t="s">
        <v>226</v>
      </c>
      <c r="K4" s="104" t="s">
        <v>233</v>
      </c>
      <c r="L4" s="104" t="s">
        <v>228</v>
      </c>
      <c r="M4" s="143" t="s">
        <v>230</v>
      </c>
    </row>
    <row r="5" spans="1:13" ht="13.5">
      <c r="A5" s="129">
        <v>38810</v>
      </c>
      <c r="B5" s="7" t="s">
        <v>118</v>
      </c>
      <c r="C5" s="7" t="s">
        <v>227</v>
      </c>
      <c r="D5" s="7" t="s">
        <v>233</v>
      </c>
      <c r="E5" s="7" t="s">
        <v>228</v>
      </c>
      <c r="F5" s="133" t="s">
        <v>248</v>
      </c>
      <c r="H5" s="129">
        <v>38834</v>
      </c>
      <c r="I5" s="7" t="s">
        <v>119</v>
      </c>
      <c r="J5" s="7" t="s">
        <v>227</v>
      </c>
      <c r="K5" s="7" t="s">
        <v>266</v>
      </c>
      <c r="L5" s="7" t="s">
        <v>236</v>
      </c>
      <c r="M5" s="133" t="s">
        <v>248</v>
      </c>
    </row>
    <row r="6" spans="1:13" ht="13.5">
      <c r="A6" s="129">
        <v>38812</v>
      </c>
      <c r="B6" s="7" t="s">
        <v>118</v>
      </c>
      <c r="C6" s="7" t="s">
        <v>227</v>
      </c>
      <c r="D6" s="7" t="s">
        <v>234</v>
      </c>
      <c r="E6" s="7" t="s">
        <v>231</v>
      </c>
      <c r="F6" s="132" t="s">
        <v>249</v>
      </c>
      <c r="H6" s="129">
        <v>38856</v>
      </c>
      <c r="I6" s="7" t="s">
        <v>120</v>
      </c>
      <c r="J6" s="7" t="s">
        <v>226</v>
      </c>
      <c r="K6" s="7" t="s">
        <v>241</v>
      </c>
      <c r="L6" s="132" t="s">
        <v>242</v>
      </c>
      <c r="M6" s="132" t="s">
        <v>258</v>
      </c>
    </row>
    <row r="7" spans="1:13" ht="13.5">
      <c r="A7" s="129">
        <v>38833</v>
      </c>
      <c r="B7" s="7" t="s">
        <v>118</v>
      </c>
      <c r="C7" s="7" t="s">
        <v>226</v>
      </c>
      <c r="D7" s="7" t="s">
        <v>235</v>
      </c>
      <c r="E7" s="132" t="s">
        <v>236</v>
      </c>
      <c r="F7" s="132" t="s">
        <v>250</v>
      </c>
      <c r="H7" s="129">
        <v>38864</v>
      </c>
      <c r="I7" s="7" t="s">
        <v>120</v>
      </c>
      <c r="J7" s="7" t="s">
        <v>226</v>
      </c>
      <c r="K7" s="7" t="s">
        <v>267</v>
      </c>
      <c r="L7" s="132" t="s">
        <v>238</v>
      </c>
      <c r="M7" s="132" t="s">
        <v>268</v>
      </c>
    </row>
    <row r="8" spans="1:13" ht="13.5">
      <c r="A8" s="129">
        <v>38837</v>
      </c>
      <c r="B8" s="7" t="s">
        <v>116</v>
      </c>
      <c r="C8" s="7" t="s">
        <v>227</v>
      </c>
      <c r="D8" s="7" t="s">
        <v>234</v>
      </c>
      <c r="E8" s="132" t="s">
        <v>228</v>
      </c>
      <c r="F8" s="132" t="s">
        <v>251</v>
      </c>
      <c r="H8" s="129">
        <v>38866</v>
      </c>
      <c r="I8" s="7" t="s">
        <v>119</v>
      </c>
      <c r="J8" s="7" t="s">
        <v>226</v>
      </c>
      <c r="K8" s="7" t="s">
        <v>267</v>
      </c>
      <c r="L8" s="132" t="s">
        <v>238</v>
      </c>
      <c r="M8" s="132" t="s">
        <v>269</v>
      </c>
    </row>
    <row r="9" spans="1:13" ht="13.5">
      <c r="A9" s="129">
        <v>38841</v>
      </c>
      <c r="B9" s="7" t="s">
        <v>115</v>
      </c>
      <c r="C9" s="7" t="s">
        <v>227</v>
      </c>
      <c r="D9" s="7" t="s">
        <v>237</v>
      </c>
      <c r="E9" s="132" t="s">
        <v>231</v>
      </c>
      <c r="F9" s="132" t="s">
        <v>252</v>
      </c>
      <c r="H9" s="129">
        <v>38872</v>
      </c>
      <c r="I9" s="7" t="s">
        <v>119</v>
      </c>
      <c r="J9" s="7" t="s">
        <v>227</v>
      </c>
      <c r="K9" s="7" t="s">
        <v>243</v>
      </c>
      <c r="L9" s="132" t="s">
        <v>244</v>
      </c>
      <c r="M9" s="132" t="s">
        <v>270</v>
      </c>
    </row>
    <row r="10" spans="1:13" ht="13.5">
      <c r="A10" s="129">
        <v>38843</v>
      </c>
      <c r="B10" s="7" t="s">
        <v>115</v>
      </c>
      <c r="C10" s="7" t="s">
        <v>227</v>
      </c>
      <c r="D10" s="7" t="s">
        <v>234</v>
      </c>
      <c r="E10" s="132" t="s">
        <v>238</v>
      </c>
      <c r="F10" s="132" t="s">
        <v>253</v>
      </c>
      <c r="H10" s="129">
        <v>38883</v>
      </c>
      <c r="I10" s="7" t="s">
        <v>119</v>
      </c>
      <c r="J10" s="7" t="s">
        <v>226</v>
      </c>
      <c r="K10" s="7" t="s">
        <v>245</v>
      </c>
      <c r="L10" s="132" t="s">
        <v>246</v>
      </c>
      <c r="M10" s="132" t="s">
        <v>271</v>
      </c>
    </row>
    <row r="11" spans="1:13" ht="14.25" thickBot="1">
      <c r="A11" s="129">
        <v>38845</v>
      </c>
      <c r="B11" s="7" t="s">
        <v>118</v>
      </c>
      <c r="C11" s="7" t="s">
        <v>226</v>
      </c>
      <c r="D11" s="7" t="s">
        <v>234</v>
      </c>
      <c r="E11" s="132" t="s">
        <v>238</v>
      </c>
      <c r="F11" s="132" t="s">
        <v>254</v>
      </c>
      <c r="H11" s="130">
        <v>38886</v>
      </c>
      <c r="I11" s="20" t="s">
        <v>119</v>
      </c>
      <c r="J11" s="7" t="s">
        <v>227</v>
      </c>
      <c r="K11" s="7" t="s">
        <v>272</v>
      </c>
      <c r="L11" s="132" t="s">
        <v>273</v>
      </c>
      <c r="M11" s="134" t="s">
        <v>274</v>
      </c>
    </row>
    <row r="12" spans="1:13" ht="14.25" thickBot="1">
      <c r="A12" s="129">
        <v>38850</v>
      </c>
      <c r="B12" s="7" t="s">
        <v>115</v>
      </c>
      <c r="C12" s="7" t="s">
        <v>227</v>
      </c>
      <c r="D12" s="7" t="s">
        <v>239</v>
      </c>
      <c r="E12" s="132" t="s">
        <v>240</v>
      </c>
      <c r="F12" s="132" t="s">
        <v>255</v>
      </c>
      <c r="H12" s="139"/>
      <c r="I12" s="140"/>
      <c r="J12" s="140"/>
      <c r="K12" s="140"/>
      <c r="L12" s="141"/>
      <c r="M12" s="141"/>
    </row>
    <row r="13" spans="1:13" ht="14.25" thickBot="1">
      <c r="A13" s="129">
        <v>38851</v>
      </c>
      <c r="B13" s="7" t="s">
        <v>115</v>
      </c>
      <c r="C13" s="7" t="s">
        <v>226</v>
      </c>
      <c r="D13" s="7" t="s">
        <v>239</v>
      </c>
      <c r="E13" s="132" t="s">
        <v>240</v>
      </c>
      <c r="F13" s="132" t="s">
        <v>256</v>
      </c>
      <c r="H13" s="135" t="s">
        <v>263</v>
      </c>
      <c r="I13" s="24" t="s">
        <v>275</v>
      </c>
      <c r="J13" s="24" t="s">
        <v>276</v>
      </c>
      <c r="K13" s="19">
        <v>0.375</v>
      </c>
      <c r="L13" s="141"/>
      <c r="M13" s="141"/>
    </row>
    <row r="14" spans="1:13" ht="13.5">
      <c r="A14" s="129">
        <v>38852</v>
      </c>
      <c r="B14" s="7" t="s">
        <v>115</v>
      </c>
      <c r="C14" s="7" t="s">
        <v>226</v>
      </c>
      <c r="D14" s="7" t="s">
        <v>239</v>
      </c>
      <c r="E14" s="132" t="s">
        <v>240</v>
      </c>
      <c r="F14" s="132" t="s">
        <v>257</v>
      </c>
      <c r="H14" s="139"/>
      <c r="I14" s="140"/>
      <c r="J14" s="140"/>
      <c r="K14" s="140"/>
      <c r="L14" s="141"/>
      <c r="M14" s="141"/>
    </row>
    <row r="15" spans="1:13" ht="13.5">
      <c r="A15" s="129">
        <v>38856</v>
      </c>
      <c r="B15" s="7" t="s">
        <v>115</v>
      </c>
      <c r="C15" s="7" t="s">
        <v>226</v>
      </c>
      <c r="D15" s="7" t="s">
        <v>241</v>
      </c>
      <c r="E15" s="132" t="s">
        <v>242</v>
      </c>
      <c r="F15" s="132" t="s">
        <v>258</v>
      </c>
      <c r="H15" s="139"/>
      <c r="I15" s="140"/>
      <c r="J15" s="140"/>
      <c r="K15" s="140"/>
      <c r="L15" s="141"/>
      <c r="M15" s="141"/>
    </row>
    <row r="16" spans="1:13" ht="13.5">
      <c r="A16" s="129">
        <v>38871</v>
      </c>
      <c r="B16" s="7" t="s">
        <v>119</v>
      </c>
      <c r="C16" s="7" t="s">
        <v>226</v>
      </c>
      <c r="D16" s="7" t="s">
        <v>243</v>
      </c>
      <c r="E16" s="132" t="s">
        <v>244</v>
      </c>
      <c r="F16" s="132" t="s">
        <v>259</v>
      </c>
      <c r="H16" s="139"/>
      <c r="I16" s="140"/>
      <c r="J16" s="140"/>
      <c r="K16" s="140"/>
      <c r="L16" s="141"/>
      <c r="M16" s="141"/>
    </row>
    <row r="17" spans="1:13" ht="13.5">
      <c r="A17" s="129">
        <v>38884</v>
      </c>
      <c r="B17" s="7" t="s">
        <v>119</v>
      </c>
      <c r="C17" s="7" t="s">
        <v>226</v>
      </c>
      <c r="D17" s="7" t="s">
        <v>245</v>
      </c>
      <c r="E17" s="132" t="s">
        <v>246</v>
      </c>
      <c r="F17" s="132" t="s">
        <v>260</v>
      </c>
      <c r="H17" s="139"/>
      <c r="I17" s="140"/>
      <c r="J17" s="140"/>
      <c r="K17" s="140"/>
      <c r="L17" s="141"/>
      <c r="M17" s="141"/>
    </row>
    <row r="18" spans="1:13" ht="13.5">
      <c r="A18" s="129">
        <v>38904</v>
      </c>
      <c r="B18" s="7" t="s">
        <v>119</v>
      </c>
      <c r="C18" s="7" t="s">
        <v>226</v>
      </c>
      <c r="D18" s="7" t="s">
        <v>247</v>
      </c>
      <c r="E18" s="132" t="s">
        <v>236</v>
      </c>
      <c r="F18" s="132" t="s">
        <v>230</v>
      </c>
      <c r="H18" s="139"/>
      <c r="I18" s="140"/>
      <c r="J18" s="140"/>
      <c r="K18" s="140"/>
      <c r="L18" s="141"/>
      <c r="M18" s="141"/>
    </row>
    <row r="19" spans="1:13" ht="13.5">
      <c r="A19" s="129">
        <v>38905</v>
      </c>
      <c r="B19" s="7" t="s">
        <v>118</v>
      </c>
      <c r="C19" s="7" t="s">
        <v>226</v>
      </c>
      <c r="D19" s="7" t="s">
        <v>247</v>
      </c>
      <c r="E19" s="132" t="s">
        <v>236</v>
      </c>
      <c r="F19" s="132" t="s">
        <v>261</v>
      </c>
      <c r="H19" s="139"/>
      <c r="I19" s="140"/>
      <c r="J19" s="140"/>
      <c r="K19" s="140"/>
      <c r="L19" s="141"/>
      <c r="M19" s="141"/>
    </row>
    <row r="20" spans="1:13" ht="14.25" thickBot="1">
      <c r="A20" s="130">
        <v>38912</v>
      </c>
      <c r="B20" s="20" t="s">
        <v>118</v>
      </c>
      <c r="C20" s="20" t="s">
        <v>227</v>
      </c>
      <c r="D20" s="20" t="s">
        <v>234</v>
      </c>
      <c r="E20" s="134" t="s">
        <v>236</v>
      </c>
      <c r="F20" s="134" t="s">
        <v>262</v>
      </c>
      <c r="H20" s="139"/>
      <c r="I20" s="140"/>
      <c r="J20" s="140"/>
      <c r="K20" s="140"/>
      <c r="L20" s="141"/>
      <c r="M20" s="141"/>
    </row>
    <row r="21" ht="14.25" thickBot="1"/>
    <row r="22" spans="1:4" ht="14.25" thickBot="1">
      <c r="A22" s="135" t="s">
        <v>263</v>
      </c>
      <c r="B22" s="24" t="s">
        <v>264</v>
      </c>
      <c r="C22" s="24" t="s">
        <v>265</v>
      </c>
      <c r="D22" s="19">
        <v>0.412</v>
      </c>
    </row>
    <row r="23" ht="12" customHeight="1"/>
    <row r="24" ht="12" customHeight="1"/>
    <row r="25" spans="1:11" ht="14.25" thickBot="1">
      <c r="A25" s="118" t="s">
        <v>278</v>
      </c>
      <c r="F25" s="118" t="s">
        <v>283</v>
      </c>
      <c r="K25" t="s">
        <v>501</v>
      </c>
    </row>
    <row r="26" spans="1:14" ht="14.25" thickBot="1">
      <c r="A26" s="145" t="s">
        <v>279</v>
      </c>
      <c r="B26" s="19" t="s">
        <v>213</v>
      </c>
      <c r="C26" s="19" t="s">
        <v>215</v>
      </c>
      <c r="D26" s="19" t="s">
        <v>280</v>
      </c>
      <c r="F26" s="145" t="s">
        <v>279</v>
      </c>
      <c r="G26" s="19" t="s">
        <v>213</v>
      </c>
      <c r="H26" s="19" t="s">
        <v>219</v>
      </c>
      <c r="I26" s="19" t="s">
        <v>284</v>
      </c>
      <c r="K26" s="145" t="s">
        <v>285</v>
      </c>
      <c r="L26" s="19" t="s">
        <v>279</v>
      </c>
      <c r="M26" s="19" t="s">
        <v>195</v>
      </c>
      <c r="N26" s="19" t="s">
        <v>287</v>
      </c>
    </row>
    <row r="27" spans="1:14" ht="14.25" thickBot="1">
      <c r="A27" s="144" t="s">
        <v>3</v>
      </c>
      <c r="B27" s="23">
        <v>100</v>
      </c>
      <c r="C27" s="23">
        <v>9</v>
      </c>
      <c r="D27" s="23">
        <v>11.11</v>
      </c>
      <c r="F27" s="144" t="s">
        <v>4</v>
      </c>
      <c r="G27" s="23">
        <v>4</v>
      </c>
      <c r="H27" s="23">
        <v>1</v>
      </c>
      <c r="I27" s="146">
        <f aca="true" t="shared" si="0" ref="I27:I32">AVERAGE(H27/G27)</f>
        <v>0.25</v>
      </c>
      <c r="K27" s="121" t="s">
        <v>286</v>
      </c>
      <c r="L27" s="67" t="s">
        <v>3</v>
      </c>
      <c r="M27" s="67">
        <v>1</v>
      </c>
      <c r="N27" s="120">
        <v>1</v>
      </c>
    </row>
    <row r="28" spans="1:14" ht="13.5">
      <c r="A28" s="129" t="s">
        <v>5</v>
      </c>
      <c r="B28" s="21">
        <v>351</v>
      </c>
      <c r="C28" s="21">
        <v>22</v>
      </c>
      <c r="D28" s="21">
        <v>15.95</v>
      </c>
      <c r="F28" s="144" t="s">
        <v>3</v>
      </c>
      <c r="G28" s="23">
        <v>100</v>
      </c>
      <c r="H28" s="23">
        <v>25</v>
      </c>
      <c r="I28" s="146">
        <f t="shared" si="0"/>
        <v>0.25</v>
      </c>
      <c r="K28" s="123" t="s">
        <v>288</v>
      </c>
      <c r="L28" s="33" t="s">
        <v>3</v>
      </c>
      <c r="M28" s="62">
        <v>27</v>
      </c>
      <c r="N28" s="127">
        <v>5</v>
      </c>
    </row>
    <row r="29" spans="1:14" ht="14.25" thickBot="1">
      <c r="A29" s="129" t="s">
        <v>2</v>
      </c>
      <c r="B29" s="21">
        <v>186</v>
      </c>
      <c r="C29" s="21">
        <v>11</v>
      </c>
      <c r="D29" s="21">
        <v>16.91</v>
      </c>
      <c r="F29" s="129" t="s">
        <v>5</v>
      </c>
      <c r="G29" s="21">
        <v>351</v>
      </c>
      <c r="H29" s="21">
        <v>131</v>
      </c>
      <c r="I29" s="146">
        <f t="shared" si="0"/>
        <v>0.3732193732193732</v>
      </c>
      <c r="K29" s="124"/>
      <c r="L29" s="67" t="s">
        <v>5</v>
      </c>
      <c r="M29" s="148">
        <v>86</v>
      </c>
      <c r="N29" s="120">
        <v>18</v>
      </c>
    </row>
    <row r="30" spans="1:14" ht="14.25" thickBot="1">
      <c r="A30" s="138" t="s">
        <v>1</v>
      </c>
      <c r="B30" s="28">
        <v>105</v>
      </c>
      <c r="C30" s="28">
        <v>2</v>
      </c>
      <c r="D30" s="28">
        <v>52.5</v>
      </c>
      <c r="F30" s="129" t="s">
        <v>2</v>
      </c>
      <c r="G30" s="21">
        <v>186</v>
      </c>
      <c r="H30" s="21">
        <v>57</v>
      </c>
      <c r="I30" s="146">
        <f t="shared" si="0"/>
        <v>0.3064516129032258</v>
      </c>
      <c r="K30" s="123" t="s">
        <v>289</v>
      </c>
      <c r="L30" s="33" t="s">
        <v>4</v>
      </c>
      <c r="M30" s="151">
        <v>1</v>
      </c>
      <c r="N30" s="127">
        <v>0</v>
      </c>
    </row>
    <row r="31" spans="1:14" ht="14.25" thickBot="1">
      <c r="A31" s="145" t="s">
        <v>281</v>
      </c>
      <c r="B31" s="19">
        <f>SUM(B27:B30)</f>
        <v>742</v>
      </c>
      <c r="C31" s="19">
        <f>SUM(C27:C30)</f>
        <v>44</v>
      </c>
      <c r="D31" s="19">
        <v>16.86</v>
      </c>
      <c r="F31" s="138" t="s">
        <v>1</v>
      </c>
      <c r="G31" s="28">
        <v>105</v>
      </c>
      <c r="H31" s="28">
        <v>35</v>
      </c>
      <c r="I31" s="146">
        <f t="shared" si="0"/>
        <v>0.3333333333333333</v>
      </c>
      <c r="K31" s="124"/>
      <c r="L31" s="21" t="s">
        <v>5</v>
      </c>
      <c r="M31" s="103">
        <v>24</v>
      </c>
      <c r="N31" s="125">
        <v>2</v>
      </c>
    </row>
    <row r="32" spans="6:14" ht="14.25" thickBot="1">
      <c r="F32" s="145" t="s">
        <v>281</v>
      </c>
      <c r="G32" s="19">
        <f>SUM(G27:G31)</f>
        <v>746</v>
      </c>
      <c r="H32" s="19">
        <f>SUM(H27:H31)</f>
        <v>249</v>
      </c>
      <c r="I32" s="147">
        <f t="shared" si="0"/>
        <v>0.33378016085790885</v>
      </c>
      <c r="K32" s="95"/>
      <c r="L32" s="149" t="s">
        <v>2</v>
      </c>
      <c r="M32" s="103">
        <v>44</v>
      </c>
      <c r="N32" s="125">
        <v>0</v>
      </c>
    </row>
    <row r="33" spans="11:14" ht="14.25" thickBot="1">
      <c r="K33" s="61"/>
      <c r="L33" s="150" t="s">
        <v>1</v>
      </c>
      <c r="M33" s="152">
        <v>17</v>
      </c>
      <c r="N33" s="126">
        <v>1</v>
      </c>
    </row>
    <row r="34" spans="12:14" ht="14.25" thickBot="1">
      <c r="L34" s="122" t="s">
        <v>281</v>
      </c>
      <c r="M34" s="34">
        <f>SUM(M27:M33)</f>
        <v>200</v>
      </c>
      <c r="N34" s="34">
        <f>SUM(N27:N33)</f>
        <v>27</v>
      </c>
    </row>
    <row r="37" ht="14.25" thickBot="1">
      <c r="A37" s="118" t="s">
        <v>401</v>
      </c>
    </row>
    <row r="38" spans="2:7" ht="14.25" thickBot="1">
      <c r="B38" s="102" t="s">
        <v>425</v>
      </c>
      <c r="E38" s="102" t="s">
        <v>405</v>
      </c>
      <c r="F38" t="s">
        <v>407</v>
      </c>
      <c r="G38" s="119"/>
    </row>
    <row r="39" spans="1:14" ht="14.25" thickBot="1">
      <c r="A39" s="229" t="s">
        <v>402</v>
      </c>
      <c r="B39" s="227" t="s">
        <v>79</v>
      </c>
      <c r="C39" s="316" t="s">
        <v>425</v>
      </c>
      <c r="D39" s="317"/>
      <c r="E39" s="224" t="s">
        <v>364</v>
      </c>
      <c r="F39" s="82" t="s">
        <v>143</v>
      </c>
      <c r="G39" s="236" t="s">
        <v>406</v>
      </c>
      <c r="H39" s="83" t="s">
        <v>216</v>
      </c>
      <c r="I39" s="102" t="s">
        <v>416</v>
      </c>
      <c r="J39" s="241"/>
      <c r="K39" s="76" t="s">
        <v>410</v>
      </c>
      <c r="L39" s="241"/>
      <c r="M39" s="102" t="s">
        <v>426</v>
      </c>
      <c r="N39" t="s">
        <v>483</v>
      </c>
    </row>
    <row r="40" spans="1:18" ht="13.5">
      <c r="A40" s="128" t="s">
        <v>20</v>
      </c>
      <c r="B40" s="33" t="s">
        <v>403</v>
      </c>
      <c r="C40" s="314" t="s">
        <v>476</v>
      </c>
      <c r="D40" s="319"/>
      <c r="E40" s="235" t="s">
        <v>409</v>
      </c>
      <c r="F40" s="228" t="s">
        <v>409</v>
      </c>
      <c r="G40" s="228" t="s">
        <v>409</v>
      </c>
      <c r="H40" s="237" t="s">
        <v>409</v>
      </c>
      <c r="I40" s="314" t="s">
        <v>415</v>
      </c>
      <c r="J40" s="319"/>
      <c r="K40" s="314" t="s">
        <v>417</v>
      </c>
      <c r="L40" s="319"/>
      <c r="M40" s="314" t="s">
        <v>478</v>
      </c>
      <c r="N40" s="315"/>
      <c r="O40" s="315"/>
      <c r="P40" s="315"/>
      <c r="Q40" s="315"/>
      <c r="R40" s="319"/>
    </row>
    <row r="41" spans="1:18" ht="13.5">
      <c r="A41" s="129" t="s">
        <v>18</v>
      </c>
      <c r="B41" s="21" t="s">
        <v>144</v>
      </c>
      <c r="C41" s="307" t="s">
        <v>473</v>
      </c>
      <c r="D41" s="320"/>
      <c r="E41" s="231">
        <v>3</v>
      </c>
      <c r="F41" s="225">
        <v>0</v>
      </c>
      <c r="G41" s="226">
        <v>0</v>
      </c>
      <c r="H41" s="238">
        <v>0</v>
      </c>
      <c r="I41" s="307"/>
      <c r="J41" s="320"/>
      <c r="K41" s="307" t="s">
        <v>411</v>
      </c>
      <c r="L41" s="320"/>
      <c r="M41" s="307" t="s">
        <v>466</v>
      </c>
      <c r="N41" s="308"/>
      <c r="O41" s="308"/>
      <c r="P41" s="308"/>
      <c r="Q41" s="308"/>
      <c r="R41" s="320"/>
    </row>
    <row r="42" spans="1:18" ht="13.5">
      <c r="A42" s="230" t="s">
        <v>14</v>
      </c>
      <c r="B42" s="21" t="s">
        <v>144</v>
      </c>
      <c r="C42" s="307" t="s">
        <v>484</v>
      </c>
      <c r="D42" s="320"/>
      <c r="E42" s="232" t="s">
        <v>408</v>
      </c>
      <c r="F42" s="225">
        <v>0.306</v>
      </c>
      <c r="G42" s="226">
        <v>10</v>
      </c>
      <c r="H42" s="239">
        <v>43</v>
      </c>
      <c r="I42" s="307" t="s">
        <v>412</v>
      </c>
      <c r="J42" s="320"/>
      <c r="K42" s="307" t="s">
        <v>421</v>
      </c>
      <c r="L42" s="320"/>
      <c r="M42" s="307" t="s">
        <v>467</v>
      </c>
      <c r="N42" s="308"/>
      <c r="O42" s="308"/>
      <c r="P42" s="308"/>
      <c r="Q42" s="308"/>
      <c r="R42" s="320"/>
    </row>
    <row r="43" spans="1:18" ht="13.5">
      <c r="A43" s="230" t="s">
        <v>4</v>
      </c>
      <c r="B43" s="21" t="s">
        <v>144</v>
      </c>
      <c r="C43" s="307" t="s">
        <v>477</v>
      </c>
      <c r="D43" s="320"/>
      <c r="E43" s="231">
        <v>4</v>
      </c>
      <c r="F43" s="225">
        <v>0</v>
      </c>
      <c r="G43" s="226">
        <v>0</v>
      </c>
      <c r="H43" s="239">
        <v>1</v>
      </c>
      <c r="I43" s="307" t="s">
        <v>413</v>
      </c>
      <c r="J43" s="320"/>
      <c r="K43" s="307" t="s">
        <v>422</v>
      </c>
      <c r="L43" s="320"/>
      <c r="M43" s="307" t="s">
        <v>479</v>
      </c>
      <c r="N43" s="308"/>
      <c r="O43" s="308"/>
      <c r="P43" s="308"/>
      <c r="Q43" s="308"/>
      <c r="R43" s="320"/>
    </row>
    <row r="44" spans="1:18" ht="13.5">
      <c r="A44" s="230" t="s">
        <v>3</v>
      </c>
      <c r="B44" s="21" t="s">
        <v>179</v>
      </c>
      <c r="C44" s="335" t="s">
        <v>485</v>
      </c>
      <c r="D44" s="336"/>
      <c r="E44" s="231">
        <v>34</v>
      </c>
      <c r="F44" s="225">
        <v>0.32</v>
      </c>
      <c r="G44" s="226">
        <v>9</v>
      </c>
      <c r="H44" s="238">
        <v>22</v>
      </c>
      <c r="I44" s="307" t="s">
        <v>418</v>
      </c>
      <c r="J44" s="320"/>
      <c r="K44" s="307" t="s">
        <v>469</v>
      </c>
      <c r="L44" s="320"/>
      <c r="M44" s="307" t="s">
        <v>468</v>
      </c>
      <c r="N44" s="308"/>
      <c r="O44" s="308"/>
      <c r="P44" s="308"/>
      <c r="Q44" s="308"/>
      <c r="R44" s="320"/>
    </row>
    <row r="45" spans="1:18" ht="13.5">
      <c r="A45" s="230" t="s">
        <v>5</v>
      </c>
      <c r="B45" s="21" t="s">
        <v>179</v>
      </c>
      <c r="C45" s="307" t="s">
        <v>471</v>
      </c>
      <c r="D45" s="320"/>
      <c r="E45" s="231">
        <v>125</v>
      </c>
      <c r="F45" s="225">
        <v>0.208</v>
      </c>
      <c r="G45" s="226">
        <v>22</v>
      </c>
      <c r="H45" s="238">
        <v>37</v>
      </c>
      <c r="I45" s="307" t="s">
        <v>419</v>
      </c>
      <c r="J45" s="320"/>
      <c r="K45" s="307" t="s">
        <v>414</v>
      </c>
      <c r="L45" s="320"/>
      <c r="M45" s="307" t="s">
        <v>480</v>
      </c>
      <c r="N45" s="308"/>
      <c r="O45" s="308"/>
      <c r="P45" s="308"/>
      <c r="Q45" s="308"/>
      <c r="R45" s="320"/>
    </row>
    <row r="46" spans="1:18" ht="13.5">
      <c r="A46" s="230" t="s">
        <v>2</v>
      </c>
      <c r="B46" s="21" t="s">
        <v>179</v>
      </c>
      <c r="C46" s="307" t="s">
        <v>472</v>
      </c>
      <c r="D46" s="320"/>
      <c r="E46" s="231">
        <v>94</v>
      </c>
      <c r="F46" s="225">
        <v>0.29</v>
      </c>
      <c r="G46" s="226">
        <v>11</v>
      </c>
      <c r="H46" s="238">
        <v>27</v>
      </c>
      <c r="I46" s="307"/>
      <c r="J46" s="320"/>
      <c r="K46" s="307" t="s">
        <v>423</v>
      </c>
      <c r="L46" s="320"/>
      <c r="M46" s="307" t="s">
        <v>481</v>
      </c>
      <c r="N46" s="308"/>
      <c r="O46" s="308"/>
      <c r="P46" s="308"/>
      <c r="Q46" s="308"/>
      <c r="R46" s="320"/>
    </row>
    <row r="47" spans="1:18" ht="13.5">
      <c r="A47" s="230" t="s">
        <v>1</v>
      </c>
      <c r="B47" s="21" t="s">
        <v>144</v>
      </c>
      <c r="C47" s="307" t="s">
        <v>474</v>
      </c>
      <c r="D47" s="320"/>
      <c r="E47" s="231">
        <v>65</v>
      </c>
      <c r="F47" s="225">
        <v>0.248</v>
      </c>
      <c r="G47" s="226">
        <v>2</v>
      </c>
      <c r="H47" s="238">
        <v>10</v>
      </c>
      <c r="I47" s="307"/>
      <c r="J47" s="320"/>
      <c r="K47" s="307" t="s">
        <v>420</v>
      </c>
      <c r="L47" s="320"/>
      <c r="M47" s="307" t="s">
        <v>470</v>
      </c>
      <c r="N47" s="308"/>
      <c r="O47" s="308"/>
      <c r="P47" s="308"/>
      <c r="Q47" s="308"/>
      <c r="R47" s="320"/>
    </row>
    <row r="48" spans="1:18" ht="14.25" thickBot="1">
      <c r="A48" s="130" t="s">
        <v>19</v>
      </c>
      <c r="B48" s="22" t="s">
        <v>404</v>
      </c>
      <c r="C48" s="321" t="s">
        <v>475</v>
      </c>
      <c r="D48" s="323"/>
      <c r="E48" s="233"/>
      <c r="F48" s="234"/>
      <c r="G48" s="234"/>
      <c r="H48" s="240"/>
      <c r="I48" s="321"/>
      <c r="J48" s="323"/>
      <c r="K48" s="321"/>
      <c r="L48" s="323"/>
      <c r="M48" s="321" t="s">
        <v>482</v>
      </c>
      <c r="N48" s="322"/>
      <c r="O48" s="322"/>
      <c r="P48" s="322"/>
      <c r="Q48" s="322"/>
      <c r="R48" s="323"/>
    </row>
    <row r="50" spans="1:5" ht="14.25" thickBot="1">
      <c r="A50" t="s">
        <v>424</v>
      </c>
      <c r="E50"/>
    </row>
    <row r="51" spans="1:10" ht="14.25" thickBot="1">
      <c r="A51" s="90" t="s">
        <v>426</v>
      </c>
      <c r="B51" s="244" t="s">
        <v>427</v>
      </c>
      <c r="C51" s="244" t="s">
        <v>428</v>
      </c>
      <c r="D51" s="271" t="s">
        <v>429</v>
      </c>
      <c r="E51" s="271" t="s">
        <v>430</v>
      </c>
      <c r="F51" s="271" t="s">
        <v>431</v>
      </c>
      <c r="G51" s="271" t="s">
        <v>433</v>
      </c>
      <c r="H51" s="271" t="s">
        <v>432</v>
      </c>
      <c r="I51" s="271" t="s">
        <v>445</v>
      </c>
      <c r="J51" s="271" t="s">
        <v>446</v>
      </c>
    </row>
    <row r="52" spans="1:10" ht="13.5">
      <c r="A52" s="263" t="s">
        <v>439</v>
      </c>
      <c r="B52" s="264" t="s">
        <v>451</v>
      </c>
      <c r="C52" s="265" t="s">
        <v>452</v>
      </c>
      <c r="D52" s="266" t="s">
        <v>442</v>
      </c>
      <c r="E52" s="267" t="s">
        <v>489</v>
      </c>
      <c r="F52" s="268" t="s">
        <v>453</v>
      </c>
      <c r="G52" s="269" t="s">
        <v>444</v>
      </c>
      <c r="H52" s="263" t="s">
        <v>449</v>
      </c>
      <c r="I52" s="270" t="s">
        <v>447</v>
      </c>
      <c r="J52" s="270" t="s">
        <v>448</v>
      </c>
    </row>
    <row r="53" spans="1:10" ht="13.5">
      <c r="A53" s="149" t="s">
        <v>450</v>
      </c>
      <c r="B53" s="250" t="s">
        <v>451</v>
      </c>
      <c r="C53" s="249" t="s">
        <v>452</v>
      </c>
      <c r="D53" s="251" t="s">
        <v>488</v>
      </c>
      <c r="E53" s="256" t="s">
        <v>444</v>
      </c>
      <c r="F53" s="250" t="s">
        <v>456</v>
      </c>
      <c r="G53" s="260" t="s">
        <v>455</v>
      </c>
      <c r="H53" s="149" t="s">
        <v>457</v>
      </c>
      <c r="I53" s="245" t="s">
        <v>447</v>
      </c>
      <c r="J53" s="245" t="s">
        <v>448</v>
      </c>
    </row>
    <row r="54" spans="1:10" ht="13.5">
      <c r="A54" s="149" t="s">
        <v>434</v>
      </c>
      <c r="B54" s="250" t="s">
        <v>451</v>
      </c>
      <c r="C54" s="249" t="s">
        <v>490</v>
      </c>
      <c r="D54" s="251" t="s">
        <v>488</v>
      </c>
      <c r="E54" s="256" t="s">
        <v>444</v>
      </c>
      <c r="F54" s="250" t="s">
        <v>456</v>
      </c>
      <c r="G54" s="260" t="s">
        <v>455</v>
      </c>
      <c r="H54" s="149" t="s">
        <v>457</v>
      </c>
      <c r="I54" s="245" t="s">
        <v>447</v>
      </c>
      <c r="J54" s="149"/>
    </row>
    <row r="55" spans="1:11" ht="13.5">
      <c r="A55" s="149" t="s">
        <v>435</v>
      </c>
      <c r="B55" s="250" t="s">
        <v>451</v>
      </c>
      <c r="C55" s="251" t="s">
        <v>497</v>
      </c>
      <c r="D55" s="251" t="s">
        <v>496</v>
      </c>
      <c r="E55" s="257" t="s">
        <v>443</v>
      </c>
      <c r="F55" s="250" t="s">
        <v>454</v>
      </c>
      <c r="G55" s="260" t="s">
        <v>455</v>
      </c>
      <c r="H55" s="149" t="s">
        <v>458</v>
      </c>
      <c r="I55" s="247" t="s">
        <v>459</v>
      </c>
      <c r="J55" s="246" t="s">
        <v>461</v>
      </c>
      <c r="K55" s="79"/>
    </row>
    <row r="56" spans="1:10" ht="13.5">
      <c r="A56" s="149" t="s">
        <v>436</v>
      </c>
      <c r="B56" s="250" t="s">
        <v>451</v>
      </c>
      <c r="C56" s="251" t="s">
        <v>497</v>
      </c>
      <c r="D56" s="251" t="s">
        <v>496</v>
      </c>
      <c r="E56" s="257" t="s">
        <v>443</v>
      </c>
      <c r="F56" s="250" t="s">
        <v>454</v>
      </c>
      <c r="G56" s="260" t="s">
        <v>455</v>
      </c>
      <c r="H56" s="149" t="s">
        <v>458</v>
      </c>
      <c r="I56" s="247" t="s">
        <v>459</v>
      </c>
      <c r="J56" s="245" t="s">
        <v>460</v>
      </c>
    </row>
    <row r="57" spans="1:10" ht="13.5">
      <c r="A57" s="149" t="s">
        <v>437</v>
      </c>
      <c r="B57" s="250" t="s">
        <v>451</v>
      </c>
      <c r="C57" s="249" t="s">
        <v>491</v>
      </c>
      <c r="D57" s="251" t="s">
        <v>496</v>
      </c>
      <c r="E57" s="257" t="s">
        <v>443</v>
      </c>
      <c r="F57" s="250" t="s">
        <v>454</v>
      </c>
      <c r="G57" s="260" t="s">
        <v>455</v>
      </c>
      <c r="H57" s="149" t="s">
        <v>462</v>
      </c>
      <c r="I57" s="247" t="s">
        <v>459</v>
      </c>
      <c r="J57" s="245" t="s">
        <v>460</v>
      </c>
    </row>
    <row r="58" spans="1:10" ht="13.5">
      <c r="A58" s="149" t="s">
        <v>438</v>
      </c>
      <c r="B58" s="249" t="s">
        <v>492</v>
      </c>
      <c r="C58" s="254" t="s">
        <v>493</v>
      </c>
      <c r="D58" s="251" t="s">
        <v>496</v>
      </c>
      <c r="E58" s="257" t="s">
        <v>443</v>
      </c>
      <c r="F58" s="149" t="s">
        <v>463</v>
      </c>
      <c r="G58" s="259" t="s">
        <v>444</v>
      </c>
      <c r="H58" s="149" t="s">
        <v>458</v>
      </c>
      <c r="I58" s="245" t="s">
        <v>447</v>
      </c>
      <c r="J58" s="247" t="s">
        <v>459</v>
      </c>
    </row>
    <row r="59" spans="1:10" ht="13.5">
      <c r="A59" s="243">
        <v>10</v>
      </c>
      <c r="B59" s="251" t="s">
        <v>498</v>
      </c>
      <c r="C59" s="254" t="s">
        <v>494</v>
      </c>
      <c r="D59" s="251" t="s">
        <v>496</v>
      </c>
      <c r="E59" s="257" t="s">
        <v>443</v>
      </c>
      <c r="F59" s="149" t="s">
        <v>465</v>
      </c>
      <c r="G59" s="259" t="s">
        <v>444</v>
      </c>
      <c r="H59" s="149" t="s">
        <v>458</v>
      </c>
      <c r="I59" s="245" t="s">
        <v>447</v>
      </c>
      <c r="J59" s="247" t="s">
        <v>459</v>
      </c>
    </row>
    <row r="60" spans="1:10" ht="13.5">
      <c r="A60" s="149" t="s">
        <v>440</v>
      </c>
      <c r="B60" s="250" t="s">
        <v>499</v>
      </c>
      <c r="C60" s="254" t="s">
        <v>495</v>
      </c>
      <c r="D60" s="251" t="s">
        <v>496</v>
      </c>
      <c r="E60" s="257" t="s">
        <v>443</v>
      </c>
      <c r="F60" s="149" t="s">
        <v>465</v>
      </c>
      <c r="G60" s="261" t="s">
        <v>486</v>
      </c>
      <c r="H60" s="149" t="s">
        <v>457</v>
      </c>
      <c r="I60" s="245" t="s">
        <v>447</v>
      </c>
      <c r="J60" s="247" t="s">
        <v>459</v>
      </c>
    </row>
    <row r="61" spans="1:10" ht="13.5">
      <c r="A61" s="243">
        <v>11</v>
      </c>
      <c r="B61" s="250" t="s">
        <v>499</v>
      </c>
      <c r="C61" s="254" t="s">
        <v>495</v>
      </c>
      <c r="D61" s="251" t="s">
        <v>496</v>
      </c>
      <c r="E61" s="257" t="s">
        <v>443</v>
      </c>
      <c r="F61" s="149" t="s">
        <v>463</v>
      </c>
      <c r="G61" s="261" t="s">
        <v>464</v>
      </c>
      <c r="H61" s="149" t="s">
        <v>458</v>
      </c>
      <c r="I61" s="247" t="s">
        <v>459</v>
      </c>
      <c r="J61" s="245" t="s">
        <v>447</v>
      </c>
    </row>
    <row r="62" spans="1:10" ht="13.5">
      <c r="A62" s="149" t="s">
        <v>487</v>
      </c>
      <c r="B62" s="249" t="s">
        <v>492</v>
      </c>
      <c r="C62" s="254" t="s">
        <v>493</v>
      </c>
      <c r="D62" s="251" t="s">
        <v>496</v>
      </c>
      <c r="E62" s="257" t="s">
        <v>443</v>
      </c>
      <c r="F62" s="250" t="s">
        <v>456</v>
      </c>
      <c r="G62" s="261" t="s">
        <v>464</v>
      </c>
      <c r="H62" s="149" t="s">
        <v>458</v>
      </c>
      <c r="I62" s="247" t="s">
        <v>459</v>
      </c>
      <c r="J62" s="149"/>
    </row>
    <row r="63" spans="1:10" ht="14.25" thickBot="1">
      <c r="A63" s="150" t="s">
        <v>441</v>
      </c>
      <c r="B63" s="253" t="s">
        <v>498</v>
      </c>
      <c r="C63" s="255" t="s">
        <v>500</v>
      </c>
      <c r="D63" s="253" t="s">
        <v>496</v>
      </c>
      <c r="E63" s="258" t="s">
        <v>443</v>
      </c>
      <c r="F63" s="252" t="s">
        <v>456</v>
      </c>
      <c r="G63" s="262" t="s">
        <v>464</v>
      </c>
      <c r="H63" s="150" t="s">
        <v>458</v>
      </c>
      <c r="I63" s="248" t="s">
        <v>459</v>
      </c>
      <c r="J63" s="150"/>
    </row>
    <row r="64" ht="13.5">
      <c r="E64"/>
    </row>
  </sheetData>
  <mergeCells count="37">
    <mergeCell ref="I40:J40"/>
    <mergeCell ref="I45:J45"/>
    <mergeCell ref="I46:J46"/>
    <mergeCell ref="I47:J47"/>
    <mergeCell ref="I44:J44"/>
    <mergeCell ref="I43:J43"/>
    <mergeCell ref="I42:J42"/>
    <mergeCell ref="I41:J41"/>
    <mergeCell ref="K40:L40"/>
    <mergeCell ref="K41:L41"/>
    <mergeCell ref="K42:L42"/>
    <mergeCell ref="K43:L43"/>
    <mergeCell ref="M48:R48"/>
    <mergeCell ref="K44:L44"/>
    <mergeCell ref="K45:L45"/>
    <mergeCell ref="K46:L46"/>
    <mergeCell ref="K47:L47"/>
    <mergeCell ref="C48:D48"/>
    <mergeCell ref="K48:L48"/>
    <mergeCell ref="M40:R40"/>
    <mergeCell ref="M41:R41"/>
    <mergeCell ref="M42:R42"/>
    <mergeCell ref="M43:R43"/>
    <mergeCell ref="M44:R44"/>
    <mergeCell ref="M45:R45"/>
    <mergeCell ref="M46:R46"/>
    <mergeCell ref="M47:R47"/>
    <mergeCell ref="C39:D39"/>
    <mergeCell ref="I48:J48"/>
    <mergeCell ref="C40:D40"/>
    <mergeCell ref="C41:D41"/>
    <mergeCell ref="C42:D42"/>
    <mergeCell ref="C43:D43"/>
    <mergeCell ref="C44:D44"/>
    <mergeCell ref="C45:D45"/>
    <mergeCell ref="C46:D46"/>
    <mergeCell ref="C47:D47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2"/>
  <sheetViews>
    <sheetView workbookViewId="0" topLeftCell="A1">
      <selection activeCell="B2" sqref="B2"/>
    </sheetView>
  </sheetViews>
  <sheetFormatPr defaultColWidth="9.00390625" defaultRowHeight="13.5"/>
  <cols>
    <col min="2" max="11" width="7.375" style="0" customWidth="1"/>
  </cols>
  <sheetData>
    <row r="1" spans="1:13" ht="14.25" thickBot="1">
      <c r="A1" s="3" t="s">
        <v>31</v>
      </c>
      <c r="B1" s="17" t="s">
        <v>1</v>
      </c>
      <c r="C1" s="17" t="s">
        <v>2</v>
      </c>
      <c r="D1" s="17" t="s">
        <v>5</v>
      </c>
      <c r="E1" s="17" t="s">
        <v>3</v>
      </c>
      <c r="F1" s="17" t="s">
        <v>4</v>
      </c>
      <c r="G1" s="17" t="s">
        <v>14</v>
      </c>
      <c r="H1" s="17" t="s">
        <v>18</v>
      </c>
      <c r="I1" s="17" t="s">
        <v>20</v>
      </c>
      <c r="J1" s="17" t="s">
        <v>22</v>
      </c>
      <c r="K1" s="17" t="s">
        <v>23</v>
      </c>
      <c r="L1" s="3" t="s">
        <v>21</v>
      </c>
      <c r="M1" s="24" t="s">
        <v>79</v>
      </c>
    </row>
    <row r="2" spans="1:13" ht="13.5">
      <c r="A2" s="10" t="s">
        <v>511</v>
      </c>
      <c r="B2" s="39">
        <v>28</v>
      </c>
      <c r="C2" s="43">
        <v>22</v>
      </c>
      <c r="D2" s="43">
        <v>15</v>
      </c>
      <c r="E2" s="43">
        <v>18</v>
      </c>
      <c r="F2" s="43">
        <v>25</v>
      </c>
      <c r="G2" s="43">
        <v>24</v>
      </c>
      <c r="H2" s="43">
        <v>25</v>
      </c>
      <c r="I2" s="43">
        <v>24</v>
      </c>
      <c r="J2" s="43">
        <v>22</v>
      </c>
      <c r="K2" s="43">
        <v>21</v>
      </c>
      <c r="L2" s="23">
        <f aca="true" t="shared" si="0" ref="L2:L33">SUM(B2:K2)</f>
        <v>224</v>
      </c>
      <c r="M2" s="33">
        <v>1</v>
      </c>
    </row>
    <row r="3" spans="1:13" ht="13.5">
      <c r="A3" s="272" t="s">
        <v>509</v>
      </c>
      <c r="B3" s="49"/>
      <c r="C3" s="49"/>
      <c r="D3" s="49">
        <v>19</v>
      </c>
      <c r="E3" s="49">
        <v>3</v>
      </c>
      <c r="F3" s="49">
        <v>15</v>
      </c>
      <c r="G3" s="40">
        <v>26</v>
      </c>
      <c r="H3" s="40">
        <v>26</v>
      </c>
      <c r="I3" s="49">
        <v>24</v>
      </c>
      <c r="J3" s="40">
        <v>26</v>
      </c>
      <c r="K3" s="49"/>
      <c r="L3" s="23">
        <f t="shared" si="0"/>
        <v>139</v>
      </c>
      <c r="M3" s="21">
        <v>2</v>
      </c>
    </row>
    <row r="4" spans="1:13" ht="13.5">
      <c r="A4" s="7" t="s">
        <v>508</v>
      </c>
      <c r="B4" s="49">
        <v>16</v>
      </c>
      <c r="C4" s="49">
        <v>7</v>
      </c>
      <c r="D4" s="49">
        <v>17</v>
      </c>
      <c r="E4" s="49"/>
      <c r="F4" s="49"/>
      <c r="G4" s="49">
        <v>19</v>
      </c>
      <c r="H4" s="40">
        <v>26</v>
      </c>
      <c r="I4" s="49">
        <v>18</v>
      </c>
      <c r="J4" s="49"/>
      <c r="K4" s="40">
        <v>27</v>
      </c>
      <c r="L4" s="23">
        <f t="shared" si="0"/>
        <v>130</v>
      </c>
      <c r="M4" s="21">
        <v>3</v>
      </c>
    </row>
    <row r="5" spans="1:13" ht="13.5">
      <c r="A5" s="7" t="s">
        <v>526</v>
      </c>
      <c r="B5" s="49"/>
      <c r="C5" s="49"/>
      <c r="D5" s="49"/>
      <c r="E5" s="49">
        <v>3</v>
      </c>
      <c r="F5" s="49">
        <v>14</v>
      </c>
      <c r="G5" s="49">
        <v>14</v>
      </c>
      <c r="H5" s="49">
        <v>7</v>
      </c>
      <c r="I5" s="40">
        <v>27</v>
      </c>
      <c r="J5" s="49">
        <v>25</v>
      </c>
      <c r="K5" s="49">
        <v>25</v>
      </c>
      <c r="L5" s="23">
        <f t="shared" si="0"/>
        <v>115</v>
      </c>
      <c r="M5" s="21">
        <v>4</v>
      </c>
    </row>
    <row r="6" spans="1:13" ht="13.5">
      <c r="A6" s="7" t="s">
        <v>510</v>
      </c>
      <c r="B6" s="49">
        <v>10</v>
      </c>
      <c r="C6" s="49">
        <v>19</v>
      </c>
      <c r="D6" s="49">
        <v>15</v>
      </c>
      <c r="E6" s="40">
        <v>25</v>
      </c>
      <c r="F6" s="49">
        <v>1</v>
      </c>
      <c r="G6" s="49"/>
      <c r="H6" s="49"/>
      <c r="I6" s="49"/>
      <c r="J6" s="49"/>
      <c r="K6" s="49"/>
      <c r="L6" s="23">
        <f t="shared" si="0"/>
        <v>70</v>
      </c>
      <c r="M6" s="23">
        <v>5</v>
      </c>
    </row>
    <row r="7" spans="1:13" ht="13.5">
      <c r="A7" s="7" t="s">
        <v>539</v>
      </c>
      <c r="B7" s="49"/>
      <c r="C7" s="49"/>
      <c r="D7" s="49"/>
      <c r="E7" s="49"/>
      <c r="F7" s="49"/>
      <c r="G7" s="49"/>
      <c r="H7" s="49">
        <v>9</v>
      </c>
      <c r="I7" s="5">
        <v>23</v>
      </c>
      <c r="J7" s="49">
        <v>21</v>
      </c>
      <c r="K7" s="49"/>
      <c r="L7" s="23">
        <f t="shared" si="0"/>
        <v>53</v>
      </c>
      <c r="M7" s="21">
        <v>6</v>
      </c>
    </row>
    <row r="8" spans="1:13" ht="13.5">
      <c r="A8" s="7" t="s">
        <v>530</v>
      </c>
      <c r="B8" s="49"/>
      <c r="C8" s="49"/>
      <c r="D8" s="49"/>
      <c r="E8" s="49"/>
      <c r="F8" s="49">
        <v>24</v>
      </c>
      <c r="G8" s="49">
        <v>24</v>
      </c>
      <c r="H8" s="49"/>
      <c r="I8" s="49"/>
      <c r="J8" s="49"/>
      <c r="K8" s="49"/>
      <c r="L8" s="23">
        <f t="shared" si="0"/>
        <v>48</v>
      </c>
      <c r="M8" s="21">
        <v>7</v>
      </c>
    </row>
    <row r="9" spans="1:13" ht="13.5">
      <c r="A9" s="7" t="s">
        <v>521</v>
      </c>
      <c r="B9" s="49"/>
      <c r="C9" s="49"/>
      <c r="D9" s="49"/>
      <c r="E9" s="49">
        <v>21</v>
      </c>
      <c r="F9" s="40">
        <v>26</v>
      </c>
      <c r="G9" s="49"/>
      <c r="H9" s="49"/>
      <c r="I9" s="49"/>
      <c r="J9" s="49"/>
      <c r="K9" s="49"/>
      <c r="L9" s="23">
        <f t="shared" si="0"/>
        <v>47</v>
      </c>
      <c r="M9" s="21">
        <v>8</v>
      </c>
    </row>
    <row r="10" spans="1:13" ht="13.5">
      <c r="A10" s="7" t="s">
        <v>527</v>
      </c>
      <c r="B10" s="49"/>
      <c r="C10" s="49"/>
      <c r="D10" s="49"/>
      <c r="E10" s="49">
        <v>2</v>
      </c>
      <c r="F10" s="49">
        <v>5</v>
      </c>
      <c r="G10" s="49">
        <v>8</v>
      </c>
      <c r="H10" s="49">
        <v>19</v>
      </c>
      <c r="I10" s="49">
        <v>3</v>
      </c>
      <c r="J10" s="49">
        <v>10</v>
      </c>
      <c r="K10" s="49"/>
      <c r="L10" s="23">
        <f t="shared" si="0"/>
        <v>47</v>
      </c>
      <c r="M10" s="23">
        <v>9</v>
      </c>
    </row>
    <row r="11" spans="1:13" ht="13.5">
      <c r="A11" s="7" t="s">
        <v>507</v>
      </c>
      <c r="B11" s="49"/>
      <c r="C11" s="49"/>
      <c r="D11" s="49">
        <v>24</v>
      </c>
      <c r="E11" s="49">
        <v>17</v>
      </c>
      <c r="F11" s="49"/>
      <c r="G11" s="49"/>
      <c r="H11" s="49"/>
      <c r="I11" s="49"/>
      <c r="J11" s="49"/>
      <c r="K11" s="49"/>
      <c r="L11" s="23">
        <f t="shared" si="0"/>
        <v>41</v>
      </c>
      <c r="M11" s="21">
        <v>10</v>
      </c>
    </row>
    <row r="12" spans="1:13" ht="13.5">
      <c r="A12" s="7" t="s">
        <v>506</v>
      </c>
      <c r="B12" s="49"/>
      <c r="C12" s="49"/>
      <c r="D12" s="40">
        <v>25</v>
      </c>
      <c r="E12" s="49">
        <v>13</v>
      </c>
      <c r="F12" s="49"/>
      <c r="G12" s="49"/>
      <c r="H12" s="49"/>
      <c r="I12" s="49"/>
      <c r="J12" s="49"/>
      <c r="K12" s="49"/>
      <c r="L12" s="23">
        <f t="shared" si="0"/>
        <v>38</v>
      </c>
      <c r="M12" s="21">
        <v>11</v>
      </c>
    </row>
    <row r="13" spans="1:13" ht="13.5">
      <c r="A13" s="7" t="s">
        <v>557</v>
      </c>
      <c r="B13" s="49">
        <v>25</v>
      </c>
      <c r="C13" s="49">
        <v>13</v>
      </c>
      <c r="D13" s="49"/>
      <c r="E13" s="49"/>
      <c r="F13" s="49"/>
      <c r="G13" s="49"/>
      <c r="H13" s="49"/>
      <c r="I13" s="49"/>
      <c r="J13" s="49"/>
      <c r="K13" s="49"/>
      <c r="L13" s="23">
        <f t="shared" si="0"/>
        <v>38</v>
      </c>
      <c r="M13" s="21">
        <v>12</v>
      </c>
    </row>
    <row r="14" spans="1:13" ht="13.5">
      <c r="A14" s="7" t="s">
        <v>554</v>
      </c>
      <c r="B14" s="49">
        <v>27</v>
      </c>
      <c r="C14" s="49">
        <v>7</v>
      </c>
      <c r="D14" s="49"/>
      <c r="E14" s="49"/>
      <c r="F14" s="49"/>
      <c r="G14" s="49"/>
      <c r="H14" s="49"/>
      <c r="I14" s="49"/>
      <c r="J14" s="49"/>
      <c r="K14" s="49"/>
      <c r="L14" s="23">
        <f t="shared" si="0"/>
        <v>34</v>
      </c>
      <c r="M14" s="23">
        <v>13</v>
      </c>
    </row>
    <row r="15" spans="1:13" ht="13.5">
      <c r="A15" s="7" t="s">
        <v>558</v>
      </c>
      <c r="B15" s="49">
        <v>17</v>
      </c>
      <c r="C15" s="49">
        <v>16</v>
      </c>
      <c r="D15" s="49"/>
      <c r="E15" s="49"/>
      <c r="F15" s="49"/>
      <c r="G15" s="49"/>
      <c r="H15" s="49"/>
      <c r="I15" s="49"/>
      <c r="J15" s="49"/>
      <c r="K15" s="49"/>
      <c r="L15" s="23">
        <f t="shared" si="0"/>
        <v>33</v>
      </c>
      <c r="M15" s="21">
        <v>14</v>
      </c>
    </row>
    <row r="16" spans="1:13" ht="13.5">
      <c r="A16" s="7" t="s">
        <v>541</v>
      </c>
      <c r="B16" s="49"/>
      <c r="C16" s="49"/>
      <c r="D16" s="49"/>
      <c r="E16" s="49"/>
      <c r="F16" s="49"/>
      <c r="G16" s="49"/>
      <c r="H16" s="49"/>
      <c r="I16" s="49">
        <v>8</v>
      </c>
      <c r="J16" s="49">
        <v>11</v>
      </c>
      <c r="K16" s="49">
        <v>12</v>
      </c>
      <c r="L16" s="23">
        <f t="shared" si="0"/>
        <v>31</v>
      </c>
      <c r="M16" s="23">
        <v>15</v>
      </c>
    </row>
    <row r="17" spans="1:13" ht="13.5">
      <c r="A17" s="7" t="s">
        <v>553</v>
      </c>
      <c r="B17" s="49"/>
      <c r="C17" s="40">
        <v>28</v>
      </c>
      <c r="D17" s="49"/>
      <c r="E17" s="49"/>
      <c r="F17" s="49"/>
      <c r="G17" s="49"/>
      <c r="H17" s="49"/>
      <c r="I17" s="49"/>
      <c r="J17" s="49"/>
      <c r="K17" s="49"/>
      <c r="L17" s="23">
        <f t="shared" si="0"/>
        <v>28</v>
      </c>
      <c r="M17" s="21">
        <v>16</v>
      </c>
    </row>
    <row r="18" spans="1:13" ht="13.5">
      <c r="A18" s="7" t="s">
        <v>543</v>
      </c>
      <c r="B18" s="49"/>
      <c r="C18" s="49"/>
      <c r="D18" s="49"/>
      <c r="E18" s="49"/>
      <c r="F18" s="49"/>
      <c r="G18" s="49"/>
      <c r="H18" s="49"/>
      <c r="I18" s="49"/>
      <c r="J18" s="49">
        <v>5</v>
      </c>
      <c r="K18" s="49">
        <v>15</v>
      </c>
      <c r="L18" s="23">
        <f t="shared" si="0"/>
        <v>20</v>
      </c>
      <c r="M18" s="23">
        <v>17</v>
      </c>
    </row>
    <row r="19" spans="1:13" ht="13.5">
      <c r="A19" s="7" t="s">
        <v>531</v>
      </c>
      <c r="B19" s="49"/>
      <c r="C19" s="49"/>
      <c r="D19" s="49"/>
      <c r="E19" s="49"/>
      <c r="F19" s="49">
        <v>8</v>
      </c>
      <c r="G19" s="49">
        <v>10</v>
      </c>
      <c r="H19" s="49"/>
      <c r="I19" s="49"/>
      <c r="J19" s="49"/>
      <c r="K19" s="49"/>
      <c r="L19" s="23">
        <f t="shared" si="0"/>
        <v>18</v>
      </c>
      <c r="M19" s="21">
        <v>18</v>
      </c>
    </row>
    <row r="20" spans="1:13" ht="13.5">
      <c r="A20" s="7" t="s">
        <v>542</v>
      </c>
      <c r="B20" s="49"/>
      <c r="C20" s="49"/>
      <c r="D20" s="49"/>
      <c r="E20" s="49"/>
      <c r="F20" s="49"/>
      <c r="G20" s="49"/>
      <c r="H20" s="49"/>
      <c r="I20" s="49">
        <v>8</v>
      </c>
      <c r="J20" s="49">
        <v>9</v>
      </c>
      <c r="K20" s="49"/>
      <c r="L20" s="23">
        <f t="shared" si="0"/>
        <v>17</v>
      </c>
      <c r="M20" s="23">
        <v>19</v>
      </c>
    </row>
    <row r="21" spans="1:13" ht="13.5">
      <c r="A21" s="7" t="s">
        <v>522</v>
      </c>
      <c r="B21" s="49"/>
      <c r="C21" s="49"/>
      <c r="D21" s="49"/>
      <c r="E21" s="49">
        <v>8</v>
      </c>
      <c r="F21" s="49">
        <v>5</v>
      </c>
      <c r="G21" s="49"/>
      <c r="H21" s="49">
        <v>1</v>
      </c>
      <c r="I21" s="49"/>
      <c r="J21" s="49"/>
      <c r="K21" s="49"/>
      <c r="L21" s="23">
        <f t="shared" si="0"/>
        <v>14</v>
      </c>
      <c r="M21" s="21">
        <v>20</v>
      </c>
    </row>
    <row r="22" spans="1:13" ht="13.5">
      <c r="A22" s="7" t="s">
        <v>518</v>
      </c>
      <c r="B22" s="49">
        <v>4</v>
      </c>
      <c r="C22" s="49">
        <v>8</v>
      </c>
      <c r="D22" s="49">
        <v>2</v>
      </c>
      <c r="E22" s="49"/>
      <c r="F22" s="49"/>
      <c r="G22" s="49"/>
      <c r="H22" s="49"/>
      <c r="I22" s="49"/>
      <c r="J22" s="49"/>
      <c r="K22" s="49"/>
      <c r="L22" s="23">
        <f t="shared" si="0"/>
        <v>14</v>
      </c>
      <c r="M22" s="23">
        <v>21</v>
      </c>
    </row>
    <row r="23" spans="1:13" ht="13.5">
      <c r="A23" s="7" t="s">
        <v>523</v>
      </c>
      <c r="B23" s="49"/>
      <c r="C23" s="49"/>
      <c r="D23" s="49"/>
      <c r="E23" s="49">
        <v>7</v>
      </c>
      <c r="F23" s="49">
        <v>4</v>
      </c>
      <c r="G23" s="49"/>
      <c r="H23" s="49"/>
      <c r="I23" s="49"/>
      <c r="J23" s="49"/>
      <c r="K23" s="49"/>
      <c r="L23" s="23">
        <f t="shared" si="0"/>
        <v>11</v>
      </c>
      <c r="M23" s="21">
        <v>22</v>
      </c>
    </row>
    <row r="24" spans="1:13" ht="13.5">
      <c r="A24" s="7" t="s">
        <v>538</v>
      </c>
      <c r="B24" s="49"/>
      <c r="C24" s="49"/>
      <c r="D24" s="49"/>
      <c r="E24" s="49"/>
      <c r="F24" s="49"/>
      <c r="G24" s="49">
        <v>3</v>
      </c>
      <c r="H24" s="49">
        <v>8</v>
      </c>
      <c r="I24" s="5"/>
      <c r="J24" s="49"/>
      <c r="K24" s="49"/>
      <c r="L24" s="23">
        <f t="shared" si="0"/>
        <v>11</v>
      </c>
      <c r="M24" s="23">
        <v>23</v>
      </c>
    </row>
    <row r="25" spans="1:13" ht="13.5">
      <c r="A25" s="7" t="s">
        <v>513</v>
      </c>
      <c r="B25" s="49">
        <v>4</v>
      </c>
      <c r="C25" s="49">
        <v>1</v>
      </c>
      <c r="D25" s="49">
        <v>4</v>
      </c>
      <c r="E25" s="49">
        <v>2</v>
      </c>
      <c r="F25" s="49"/>
      <c r="G25" s="49"/>
      <c r="H25" s="49"/>
      <c r="I25" s="49"/>
      <c r="J25" s="49"/>
      <c r="K25" s="49"/>
      <c r="L25" s="23">
        <f t="shared" si="0"/>
        <v>11</v>
      </c>
      <c r="M25" s="21">
        <v>24</v>
      </c>
    </row>
    <row r="26" spans="1:13" ht="13.5">
      <c r="A26" s="7" t="s">
        <v>525</v>
      </c>
      <c r="B26" s="49"/>
      <c r="C26" s="49"/>
      <c r="D26" s="49"/>
      <c r="E26" s="49">
        <v>6</v>
      </c>
      <c r="F26" s="49"/>
      <c r="G26" s="49">
        <v>1</v>
      </c>
      <c r="H26" s="49"/>
      <c r="I26" s="49"/>
      <c r="J26" s="49">
        <v>3</v>
      </c>
      <c r="K26" s="49"/>
      <c r="L26" s="23">
        <f t="shared" si="0"/>
        <v>10</v>
      </c>
      <c r="M26" s="23">
        <v>25</v>
      </c>
    </row>
    <row r="27" spans="1:13" ht="13.5">
      <c r="A27" s="7" t="s">
        <v>537</v>
      </c>
      <c r="B27" s="49"/>
      <c r="C27" s="49"/>
      <c r="D27" s="49"/>
      <c r="E27" s="49"/>
      <c r="F27" s="49"/>
      <c r="G27" s="49">
        <v>1</v>
      </c>
      <c r="H27" s="49">
        <v>8</v>
      </c>
      <c r="I27" s="5">
        <v>1</v>
      </c>
      <c r="J27" s="49"/>
      <c r="K27" s="49"/>
      <c r="L27" s="23">
        <f t="shared" si="0"/>
        <v>10</v>
      </c>
      <c r="M27" s="21">
        <v>26</v>
      </c>
    </row>
    <row r="28" spans="1:13" ht="13.5">
      <c r="A28" s="7" t="s">
        <v>544</v>
      </c>
      <c r="B28" s="49"/>
      <c r="C28" s="49"/>
      <c r="D28" s="49"/>
      <c r="E28" s="49"/>
      <c r="F28" s="49"/>
      <c r="G28" s="49"/>
      <c r="H28" s="49"/>
      <c r="I28" s="49"/>
      <c r="J28" s="49"/>
      <c r="K28" s="49">
        <v>10</v>
      </c>
      <c r="L28" s="23">
        <f t="shared" si="0"/>
        <v>10</v>
      </c>
      <c r="M28" s="23">
        <v>27</v>
      </c>
    </row>
    <row r="29" spans="1:13" ht="13.5">
      <c r="A29" s="7" t="s">
        <v>552</v>
      </c>
      <c r="B29" s="49"/>
      <c r="C29" s="49">
        <v>10</v>
      </c>
      <c r="D29" s="49"/>
      <c r="E29" s="49"/>
      <c r="F29" s="49"/>
      <c r="G29" s="49"/>
      <c r="H29" s="49"/>
      <c r="I29" s="49"/>
      <c r="J29" s="49"/>
      <c r="K29" s="49"/>
      <c r="L29" s="23">
        <f t="shared" si="0"/>
        <v>10</v>
      </c>
      <c r="M29" s="21">
        <v>28</v>
      </c>
    </row>
    <row r="30" spans="1:13" ht="13.5">
      <c r="A30" s="7" t="s">
        <v>556</v>
      </c>
      <c r="B30" s="49">
        <v>7</v>
      </c>
      <c r="C30" s="49">
        <v>3</v>
      </c>
      <c r="D30" s="49"/>
      <c r="E30" s="49"/>
      <c r="F30" s="49"/>
      <c r="G30" s="49"/>
      <c r="H30" s="49"/>
      <c r="I30" s="49"/>
      <c r="J30" s="49"/>
      <c r="K30" s="49"/>
      <c r="L30" s="23">
        <f t="shared" si="0"/>
        <v>10</v>
      </c>
      <c r="M30" s="23">
        <v>29</v>
      </c>
    </row>
    <row r="31" spans="1:13" ht="13.5">
      <c r="A31" s="7" t="s">
        <v>519</v>
      </c>
      <c r="B31" s="49"/>
      <c r="C31" s="49"/>
      <c r="D31" s="49">
        <v>2</v>
      </c>
      <c r="E31" s="49">
        <v>7</v>
      </c>
      <c r="F31" s="49"/>
      <c r="G31" s="49"/>
      <c r="H31" s="49"/>
      <c r="I31" s="49"/>
      <c r="J31" s="49"/>
      <c r="K31" s="49"/>
      <c r="L31" s="23">
        <f t="shared" si="0"/>
        <v>9</v>
      </c>
      <c r="M31" s="21">
        <v>30</v>
      </c>
    </row>
    <row r="32" spans="1:13" ht="13.5">
      <c r="A32" s="7" t="s">
        <v>515</v>
      </c>
      <c r="B32" s="49"/>
      <c r="C32" s="49"/>
      <c r="D32" s="49">
        <v>3</v>
      </c>
      <c r="E32" s="49">
        <v>5</v>
      </c>
      <c r="F32" s="49"/>
      <c r="G32" s="49"/>
      <c r="H32" s="49"/>
      <c r="I32" s="49"/>
      <c r="J32" s="49"/>
      <c r="K32" s="49"/>
      <c r="L32" s="23">
        <f t="shared" si="0"/>
        <v>8</v>
      </c>
      <c r="M32" s="23">
        <v>31</v>
      </c>
    </row>
    <row r="33" spans="1:13" ht="13.5">
      <c r="A33" s="7" t="s">
        <v>533</v>
      </c>
      <c r="B33" s="49"/>
      <c r="C33" s="49"/>
      <c r="D33" s="49"/>
      <c r="E33" s="49"/>
      <c r="F33" s="49">
        <v>5</v>
      </c>
      <c r="G33" s="49"/>
      <c r="H33" s="49"/>
      <c r="I33" s="49"/>
      <c r="J33" s="49">
        <v>2</v>
      </c>
      <c r="K33" s="49"/>
      <c r="L33" s="23">
        <f t="shared" si="0"/>
        <v>7</v>
      </c>
      <c r="M33" s="21">
        <v>32</v>
      </c>
    </row>
    <row r="34" spans="1:13" ht="13.5">
      <c r="A34" s="273" t="s">
        <v>532</v>
      </c>
      <c r="B34" s="49"/>
      <c r="C34" s="49"/>
      <c r="D34" s="49"/>
      <c r="E34" s="49"/>
      <c r="F34" s="49">
        <v>6</v>
      </c>
      <c r="G34" s="49"/>
      <c r="H34" s="49"/>
      <c r="I34" s="49"/>
      <c r="J34" s="49"/>
      <c r="K34" s="49"/>
      <c r="L34" s="23">
        <f aca="true" t="shared" si="1" ref="L34:L56">SUM(B34:K34)</f>
        <v>6</v>
      </c>
      <c r="M34" s="23">
        <v>33</v>
      </c>
    </row>
    <row r="35" spans="1:13" ht="13.5">
      <c r="A35" s="7" t="s">
        <v>555</v>
      </c>
      <c r="B35" s="49">
        <v>3</v>
      </c>
      <c r="C35" s="49">
        <v>3</v>
      </c>
      <c r="D35" s="49"/>
      <c r="E35" s="49"/>
      <c r="F35" s="49"/>
      <c r="G35" s="49"/>
      <c r="H35" s="49"/>
      <c r="I35" s="49"/>
      <c r="J35" s="49"/>
      <c r="K35" s="49"/>
      <c r="L35" s="23">
        <f t="shared" si="1"/>
        <v>6</v>
      </c>
      <c r="M35" s="21">
        <v>34</v>
      </c>
    </row>
    <row r="36" spans="1:13" ht="13.5">
      <c r="A36" s="7" t="s">
        <v>540</v>
      </c>
      <c r="B36" s="49"/>
      <c r="C36" s="49"/>
      <c r="D36" s="49"/>
      <c r="E36" s="49"/>
      <c r="F36" s="49"/>
      <c r="G36" s="49"/>
      <c r="H36" s="49">
        <v>5</v>
      </c>
      <c r="I36" s="49"/>
      <c r="J36" s="49"/>
      <c r="K36" s="49"/>
      <c r="L36" s="23">
        <f t="shared" si="1"/>
        <v>5</v>
      </c>
      <c r="M36" s="23">
        <v>35</v>
      </c>
    </row>
    <row r="37" spans="1:13" ht="13.5">
      <c r="A37" s="7" t="s">
        <v>545</v>
      </c>
      <c r="B37" s="49"/>
      <c r="C37" s="49"/>
      <c r="D37" s="49"/>
      <c r="E37" s="49"/>
      <c r="F37" s="49"/>
      <c r="G37" s="49"/>
      <c r="H37" s="49"/>
      <c r="I37" s="49"/>
      <c r="J37" s="49"/>
      <c r="K37" s="49">
        <v>5</v>
      </c>
      <c r="L37" s="23">
        <f t="shared" si="1"/>
        <v>5</v>
      </c>
      <c r="M37" s="21">
        <v>36</v>
      </c>
    </row>
    <row r="38" spans="1:13" ht="13.5">
      <c r="A38" s="7" t="s">
        <v>512</v>
      </c>
      <c r="B38" s="49"/>
      <c r="C38" s="49">
        <v>1</v>
      </c>
      <c r="D38" s="49">
        <v>4</v>
      </c>
      <c r="E38" s="49"/>
      <c r="F38" s="49"/>
      <c r="G38" s="49"/>
      <c r="H38" s="49"/>
      <c r="I38" s="49"/>
      <c r="J38" s="49"/>
      <c r="K38" s="49"/>
      <c r="L38" s="23">
        <f t="shared" si="1"/>
        <v>5</v>
      </c>
      <c r="M38" s="23">
        <v>37</v>
      </c>
    </row>
    <row r="39" spans="1:13" ht="13.5">
      <c r="A39" s="273" t="s">
        <v>514</v>
      </c>
      <c r="B39" s="49"/>
      <c r="C39" s="49"/>
      <c r="D39" s="49">
        <v>4</v>
      </c>
      <c r="E39" s="49"/>
      <c r="F39" s="49"/>
      <c r="G39" s="49"/>
      <c r="H39" s="49"/>
      <c r="I39" s="49"/>
      <c r="J39" s="49"/>
      <c r="K39" s="49"/>
      <c r="L39" s="23">
        <f t="shared" si="1"/>
        <v>4</v>
      </c>
      <c r="M39" s="21">
        <v>38</v>
      </c>
    </row>
    <row r="40" spans="1:13" ht="13.5">
      <c r="A40" s="7" t="s">
        <v>517</v>
      </c>
      <c r="B40" s="49"/>
      <c r="C40" s="49"/>
      <c r="D40" s="49">
        <v>2</v>
      </c>
      <c r="E40" s="49"/>
      <c r="F40" s="49"/>
      <c r="G40" s="49"/>
      <c r="H40" s="49">
        <v>1</v>
      </c>
      <c r="I40" s="49"/>
      <c r="J40" s="49">
        <v>1</v>
      </c>
      <c r="K40" s="49"/>
      <c r="L40" s="23">
        <f t="shared" si="1"/>
        <v>4</v>
      </c>
      <c r="M40" s="23">
        <v>39</v>
      </c>
    </row>
    <row r="41" spans="1:13" ht="13.5">
      <c r="A41" s="7" t="s">
        <v>536</v>
      </c>
      <c r="B41" s="49"/>
      <c r="C41" s="49"/>
      <c r="D41" s="49"/>
      <c r="E41" s="49"/>
      <c r="F41" s="49"/>
      <c r="G41" s="49">
        <v>4</v>
      </c>
      <c r="H41" s="49"/>
      <c r="I41" s="49"/>
      <c r="J41" s="49"/>
      <c r="K41" s="49"/>
      <c r="L41" s="23">
        <f t="shared" si="1"/>
        <v>4</v>
      </c>
      <c r="M41" s="21">
        <v>40</v>
      </c>
    </row>
    <row r="42" spans="1:13" ht="13.5">
      <c r="A42" s="7" t="s">
        <v>546</v>
      </c>
      <c r="B42" s="49"/>
      <c r="C42" s="49"/>
      <c r="D42" s="49"/>
      <c r="E42" s="49"/>
      <c r="F42" s="49"/>
      <c r="G42" s="49"/>
      <c r="H42" s="49"/>
      <c r="I42" s="49"/>
      <c r="J42" s="49"/>
      <c r="K42" s="49">
        <v>4</v>
      </c>
      <c r="L42" s="23">
        <f t="shared" si="1"/>
        <v>4</v>
      </c>
      <c r="M42" s="23">
        <v>41</v>
      </c>
    </row>
    <row r="43" spans="1:13" ht="13.5">
      <c r="A43" s="7" t="s">
        <v>547</v>
      </c>
      <c r="B43" s="49"/>
      <c r="C43" s="49"/>
      <c r="D43" s="49"/>
      <c r="E43" s="49"/>
      <c r="F43" s="49"/>
      <c r="G43" s="49"/>
      <c r="H43" s="49"/>
      <c r="I43" s="49"/>
      <c r="J43" s="49"/>
      <c r="K43" s="49">
        <v>4</v>
      </c>
      <c r="L43" s="23">
        <f t="shared" si="1"/>
        <v>4</v>
      </c>
      <c r="M43" s="21">
        <v>42</v>
      </c>
    </row>
    <row r="44" spans="1:13" ht="13.5">
      <c r="A44" s="7" t="s">
        <v>559</v>
      </c>
      <c r="B44" s="49">
        <v>4</v>
      </c>
      <c r="C44" s="49"/>
      <c r="D44" s="49"/>
      <c r="E44" s="49"/>
      <c r="F44" s="49"/>
      <c r="G44" s="49"/>
      <c r="H44" s="49"/>
      <c r="I44" s="49"/>
      <c r="J44" s="49"/>
      <c r="K44" s="49"/>
      <c r="L44" s="23">
        <f t="shared" si="1"/>
        <v>4</v>
      </c>
      <c r="M44" s="21">
        <v>43</v>
      </c>
    </row>
    <row r="45" spans="1:13" ht="13.5">
      <c r="A45" s="7" t="s">
        <v>535</v>
      </c>
      <c r="B45" s="49"/>
      <c r="C45" s="49"/>
      <c r="D45" s="49"/>
      <c r="E45" s="49"/>
      <c r="F45" s="49">
        <v>1</v>
      </c>
      <c r="G45" s="49">
        <v>2</v>
      </c>
      <c r="H45" s="49"/>
      <c r="I45" s="49"/>
      <c r="J45" s="49"/>
      <c r="K45" s="49"/>
      <c r="L45" s="23">
        <f t="shared" si="1"/>
        <v>3</v>
      </c>
      <c r="M45" s="21">
        <v>44</v>
      </c>
    </row>
    <row r="46" spans="1:13" ht="13.5">
      <c r="A46" s="7" t="s">
        <v>548</v>
      </c>
      <c r="B46" s="49"/>
      <c r="C46" s="49"/>
      <c r="D46" s="49"/>
      <c r="E46" s="49"/>
      <c r="F46" s="49"/>
      <c r="G46" s="49"/>
      <c r="H46" s="49"/>
      <c r="I46" s="49"/>
      <c r="J46" s="49"/>
      <c r="K46" s="49">
        <v>3</v>
      </c>
      <c r="L46" s="23">
        <f t="shared" si="1"/>
        <v>3</v>
      </c>
      <c r="M46" s="21">
        <v>45</v>
      </c>
    </row>
    <row r="47" spans="1:13" ht="13.5">
      <c r="A47" s="7" t="s">
        <v>516</v>
      </c>
      <c r="B47" s="49"/>
      <c r="C47" s="49"/>
      <c r="D47" s="49">
        <v>2</v>
      </c>
      <c r="E47" s="49"/>
      <c r="F47" s="49"/>
      <c r="G47" s="49"/>
      <c r="H47" s="49"/>
      <c r="I47" s="49"/>
      <c r="J47" s="49"/>
      <c r="K47" s="49"/>
      <c r="L47" s="23">
        <f t="shared" si="1"/>
        <v>2</v>
      </c>
      <c r="M47" s="21">
        <v>46</v>
      </c>
    </row>
    <row r="48" spans="1:13" ht="13.5">
      <c r="A48" s="7" t="s">
        <v>528</v>
      </c>
      <c r="B48" s="49"/>
      <c r="C48" s="49"/>
      <c r="D48" s="49"/>
      <c r="E48" s="49">
        <v>2</v>
      </c>
      <c r="F48" s="49"/>
      <c r="G48" s="49"/>
      <c r="H48" s="49"/>
      <c r="I48" s="49"/>
      <c r="J48" s="49"/>
      <c r="K48" s="49"/>
      <c r="L48" s="23">
        <f t="shared" si="1"/>
        <v>2</v>
      </c>
      <c r="M48" s="21">
        <v>47</v>
      </c>
    </row>
    <row r="49" spans="1:13" ht="13.5">
      <c r="A49" s="7" t="s">
        <v>549</v>
      </c>
      <c r="B49" s="49"/>
      <c r="C49" s="49"/>
      <c r="D49" s="49"/>
      <c r="E49" s="49"/>
      <c r="F49" s="49"/>
      <c r="G49" s="49"/>
      <c r="H49" s="49"/>
      <c r="I49" s="49"/>
      <c r="J49" s="49"/>
      <c r="K49" s="49">
        <v>2</v>
      </c>
      <c r="L49" s="23">
        <f t="shared" si="1"/>
        <v>2</v>
      </c>
      <c r="M49" s="21">
        <v>48</v>
      </c>
    </row>
    <row r="50" spans="1:13" ht="13.5">
      <c r="A50" s="7" t="s">
        <v>524</v>
      </c>
      <c r="B50" s="49"/>
      <c r="C50" s="49"/>
      <c r="D50" s="49">
        <v>1</v>
      </c>
      <c r="E50" s="49"/>
      <c r="F50" s="49"/>
      <c r="G50" s="49"/>
      <c r="H50" s="49"/>
      <c r="I50" s="49"/>
      <c r="J50" s="49"/>
      <c r="K50" s="49"/>
      <c r="L50" s="23">
        <f t="shared" si="1"/>
        <v>1</v>
      </c>
      <c r="M50" s="21">
        <v>49</v>
      </c>
    </row>
    <row r="51" spans="1:13" ht="13.5">
      <c r="A51" s="7" t="s">
        <v>520</v>
      </c>
      <c r="B51" s="49"/>
      <c r="C51" s="49"/>
      <c r="D51" s="49">
        <v>1</v>
      </c>
      <c r="E51" s="49"/>
      <c r="F51" s="49"/>
      <c r="G51" s="49"/>
      <c r="H51" s="49"/>
      <c r="I51" s="49"/>
      <c r="J51" s="49"/>
      <c r="K51" s="49"/>
      <c r="L51" s="23">
        <f t="shared" si="1"/>
        <v>1</v>
      </c>
      <c r="M51" s="21">
        <v>50</v>
      </c>
    </row>
    <row r="52" spans="1:13" ht="13.5">
      <c r="A52" s="273" t="s">
        <v>529</v>
      </c>
      <c r="B52" s="49"/>
      <c r="C52" s="49"/>
      <c r="D52" s="49"/>
      <c r="E52" s="49">
        <v>1</v>
      </c>
      <c r="F52" s="49"/>
      <c r="G52" s="49"/>
      <c r="H52" s="49"/>
      <c r="I52" s="49"/>
      <c r="J52" s="49"/>
      <c r="K52" s="49"/>
      <c r="L52" s="23">
        <f t="shared" si="1"/>
        <v>1</v>
      </c>
      <c r="M52" s="21">
        <v>51</v>
      </c>
    </row>
    <row r="53" spans="1:13" ht="13.5">
      <c r="A53" s="7" t="s">
        <v>534</v>
      </c>
      <c r="B53" s="49"/>
      <c r="C53" s="49"/>
      <c r="D53" s="49"/>
      <c r="E53" s="49"/>
      <c r="F53" s="49">
        <v>1</v>
      </c>
      <c r="G53" s="49"/>
      <c r="H53" s="49"/>
      <c r="I53" s="49"/>
      <c r="J53" s="49"/>
      <c r="K53" s="49"/>
      <c r="L53" s="23">
        <f t="shared" si="1"/>
        <v>1</v>
      </c>
      <c r="M53" s="21">
        <v>52</v>
      </c>
    </row>
    <row r="54" spans="1:13" ht="13.5">
      <c r="A54" s="7" t="s">
        <v>550</v>
      </c>
      <c r="B54" s="49"/>
      <c r="C54" s="49"/>
      <c r="D54" s="49"/>
      <c r="E54" s="49"/>
      <c r="F54" s="49"/>
      <c r="G54" s="49"/>
      <c r="H54" s="49"/>
      <c r="I54" s="49"/>
      <c r="J54" s="49"/>
      <c r="K54" s="49">
        <v>1</v>
      </c>
      <c r="L54" s="23">
        <f t="shared" si="1"/>
        <v>1</v>
      </c>
      <c r="M54" s="21">
        <v>53</v>
      </c>
    </row>
    <row r="55" spans="1:13" ht="13.5">
      <c r="A55" s="7" t="s">
        <v>551</v>
      </c>
      <c r="B55" s="49"/>
      <c r="C55" s="49"/>
      <c r="D55" s="49"/>
      <c r="E55" s="49"/>
      <c r="F55" s="49"/>
      <c r="G55" s="49"/>
      <c r="H55" s="49"/>
      <c r="I55" s="49"/>
      <c r="J55" s="49"/>
      <c r="K55" s="49">
        <v>1</v>
      </c>
      <c r="L55" s="23">
        <f t="shared" si="1"/>
        <v>1</v>
      </c>
      <c r="M55" s="21">
        <v>54</v>
      </c>
    </row>
    <row r="56" spans="1:13" ht="13.5">
      <c r="A56" s="7" t="s">
        <v>560</v>
      </c>
      <c r="B56" s="49">
        <v>1</v>
      </c>
      <c r="C56" s="49"/>
      <c r="D56" s="49"/>
      <c r="E56" s="49"/>
      <c r="F56" s="49"/>
      <c r="G56" s="49"/>
      <c r="H56" s="49"/>
      <c r="I56" s="49"/>
      <c r="J56" s="49"/>
      <c r="K56" s="49"/>
      <c r="L56" s="23">
        <f t="shared" si="1"/>
        <v>1</v>
      </c>
      <c r="M56" s="21">
        <v>55</v>
      </c>
    </row>
    <row r="57" spans="1:13" ht="13.5">
      <c r="A57" s="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23">
        <f aca="true" t="shared" si="2" ref="L57:L72">SUM(B57:K57)</f>
        <v>0</v>
      </c>
      <c r="M57" s="21">
        <v>56</v>
      </c>
    </row>
    <row r="58" spans="1:13" ht="13.5">
      <c r="A58" s="7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3">
        <f t="shared" si="2"/>
        <v>0</v>
      </c>
      <c r="M58" s="21">
        <v>57</v>
      </c>
    </row>
    <row r="59" spans="1:13" ht="13.5">
      <c r="A59" s="7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23">
        <f t="shared" si="2"/>
        <v>0</v>
      </c>
      <c r="M59" s="21">
        <v>58</v>
      </c>
    </row>
    <row r="60" spans="1:13" ht="13.5">
      <c r="A60" s="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23">
        <f t="shared" si="2"/>
        <v>0</v>
      </c>
      <c r="M60" s="21">
        <v>59</v>
      </c>
    </row>
    <row r="61" spans="1:13" ht="13.5">
      <c r="A61" s="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23">
        <f t="shared" si="2"/>
        <v>0</v>
      </c>
      <c r="M61" s="21">
        <v>60</v>
      </c>
    </row>
    <row r="62" spans="1:13" ht="13.5">
      <c r="A62" s="7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23">
        <f t="shared" si="2"/>
        <v>0</v>
      </c>
      <c r="M62" s="21">
        <v>61</v>
      </c>
    </row>
    <row r="63" spans="1:13" ht="13.5">
      <c r="A63" s="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23">
        <f t="shared" si="2"/>
        <v>0</v>
      </c>
      <c r="M63" s="21">
        <v>62</v>
      </c>
    </row>
    <row r="64" spans="1:13" ht="13.5">
      <c r="A64" s="7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23">
        <f t="shared" si="2"/>
        <v>0</v>
      </c>
      <c r="M64" s="21">
        <v>63</v>
      </c>
    </row>
    <row r="65" spans="1:13" ht="13.5">
      <c r="A65" s="7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23">
        <f t="shared" si="2"/>
        <v>0</v>
      </c>
      <c r="M65" s="21">
        <v>64</v>
      </c>
    </row>
    <row r="66" spans="1:13" ht="13.5">
      <c r="A66" s="7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23">
        <f t="shared" si="2"/>
        <v>0</v>
      </c>
      <c r="M66" s="21">
        <v>65</v>
      </c>
    </row>
    <row r="67" spans="1:13" ht="13.5">
      <c r="A67" s="7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23">
        <f t="shared" si="2"/>
        <v>0</v>
      </c>
      <c r="M67" s="21">
        <v>66</v>
      </c>
    </row>
    <row r="68" spans="1:13" ht="13.5">
      <c r="A68" s="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23">
        <f t="shared" si="2"/>
        <v>0</v>
      </c>
      <c r="M68" s="21">
        <v>67</v>
      </c>
    </row>
    <row r="69" spans="1:13" ht="13.5">
      <c r="A69" s="7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23">
        <f t="shared" si="2"/>
        <v>0</v>
      </c>
      <c r="M69" s="21">
        <v>68</v>
      </c>
    </row>
    <row r="70" spans="1:13" ht="13.5">
      <c r="A70" s="7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23">
        <f t="shared" si="2"/>
        <v>0</v>
      </c>
      <c r="M70" s="21">
        <v>69</v>
      </c>
    </row>
    <row r="71" spans="1:13" ht="13.5">
      <c r="A71" s="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23">
        <f t="shared" si="2"/>
        <v>0</v>
      </c>
      <c r="M71" s="21">
        <v>70</v>
      </c>
    </row>
    <row r="72" spans="1:13" ht="14.25" thickBot="1">
      <c r="A72" s="7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23">
        <f t="shared" si="2"/>
        <v>0</v>
      </c>
      <c r="M72" s="22">
        <v>71</v>
      </c>
    </row>
    <row r="73" spans="1:12" ht="14.25" thickBot="1">
      <c r="A73" s="3" t="s">
        <v>10</v>
      </c>
      <c r="B73" s="15">
        <f>SUM(B2:B72)</f>
        <v>146</v>
      </c>
      <c r="C73" s="15">
        <f>SUM(C2:C72)</f>
        <v>138</v>
      </c>
      <c r="D73" s="15">
        <f>SUM(D2:D72)</f>
        <v>140</v>
      </c>
      <c r="E73" s="15">
        <f aca="true" t="shared" si="3" ref="E73:K73">SUM(E2:E72)</f>
        <v>140</v>
      </c>
      <c r="F73" s="15">
        <f t="shared" si="3"/>
        <v>140</v>
      </c>
      <c r="G73" s="15">
        <f t="shared" si="3"/>
        <v>136</v>
      </c>
      <c r="H73" s="15">
        <f t="shared" si="3"/>
        <v>135</v>
      </c>
      <c r="I73" s="15">
        <f t="shared" si="3"/>
        <v>136</v>
      </c>
      <c r="J73" s="15">
        <f t="shared" si="3"/>
        <v>135</v>
      </c>
      <c r="K73" s="15">
        <f t="shared" si="3"/>
        <v>130</v>
      </c>
      <c r="L73" s="19">
        <f>SUM(L2:L72)</f>
        <v>1376</v>
      </c>
    </row>
    <row r="77" spans="1:14" ht="13.5">
      <c r="A77" s="274"/>
      <c r="B77" s="279"/>
      <c r="C77" s="280"/>
      <c r="D77" s="279"/>
      <c r="E77" s="279"/>
      <c r="F77" s="279"/>
      <c r="G77" s="279"/>
      <c r="H77" s="279"/>
      <c r="I77" s="279"/>
      <c r="J77" s="281"/>
      <c r="K77" s="279"/>
      <c r="L77" s="279"/>
      <c r="M77" s="279"/>
      <c r="N77" s="279"/>
    </row>
    <row r="78" spans="1:14" ht="13.5">
      <c r="A78" s="274"/>
      <c r="B78" s="279"/>
      <c r="C78" s="281"/>
      <c r="D78" s="279"/>
      <c r="E78" s="279"/>
      <c r="F78" s="279"/>
      <c r="G78" s="279"/>
      <c r="H78" s="279"/>
      <c r="I78" s="279"/>
      <c r="J78" s="281"/>
      <c r="K78" s="279"/>
      <c r="L78" s="279"/>
      <c r="M78" s="242"/>
      <c r="N78" s="242"/>
    </row>
    <row r="79" spans="1:14" ht="13.5">
      <c r="A79" s="274"/>
      <c r="B79" s="279"/>
      <c r="C79" s="281"/>
      <c r="D79" s="279"/>
      <c r="E79" s="279"/>
      <c r="F79" s="279"/>
      <c r="G79" s="279"/>
      <c r="H79" s="279"/>
      <c r="I79" s="279"/>
      <c r="J79" s="281"/>
      <c r="K79" s="279"/>
      <c r="L79" s="279"/>
      <c r="M79" s="242"/>
      <c r="N79" s="242"/>
    </row>
    <row r="80" spans="1:14" ht="13.5">
      <c r="A80" s="274"/>
      <c r="B80" s="279"/>
      <c r="C80" s="281"/>
      <c r="D80" s="279"/>
      <c r="E80" s="279"/>
      <c r="F80" s="279"/>
      <c r="G80" s="279"/>
      <c r="H80" s="242"/>
      <c r="I80" s="286"/>
      <c r="J80" s="281"/>
      <c r="K80" s="279"/>
      <c r="L80" s="279"/>
      <c r="M80" s="242"/>
      <c r="N80" s="242"/>
    </row>
    <row r="81" spans="1:14" ht="13.5">
      <c r="A81" s="274"/>
      <c r="B81" s="279"/>
      <c r="C81" s="281"/>
      <c r="D81" s="279"/>
      <c r="E81" s="279"/>
      <c r="F81" s="279"/>
      <c r="G81" s="279"/>
      <c r="H81" s="242"/>
      <c r="I81" s="274"/>
      <c r="J81" s="281"/>
      <c r="K81" s="279"/>
      <c r="L81" s="279"/>
      <c r="M81" s="242"/>
      <c r="N81" s="242"/>
    </row>
    <row r="82" spans="1:14" ht="13.5">
      <c r="A82" s="274"/>
      <c r="B82" s="279"/>
      <c r="C82" s="281"/>
      <c r="D82" s="279"/>
      <c r="E82" s="279"/>
      <c r="F82" s="279"/>
      <c r="G82" s="279"/>
      <c r="H82" s="242"/>
      <c r="I82" s="274"/>
      <c r="J82" s="281"/>
      <c r="K82" s="279"/>
      <c r="L82" s="279"/>
      <c r="M82" s="242"/>
      <c r="N82" s="242"/>
    </row>
    <row r="83" spans="1:14" ht="13.5">
      <c r="A83" s="274"/>
      <c r="B83" s="279"/>
      <c r="C83" s="281"/>
      <c r="D83" s="279"/>
      <c r="E83" s="279"/>
      <c r="F83" s="279"/>
      <c r="G83" s="279"/>
      <c r="H83" s="242"/>
      <c r="I83" s="283"/>
      <c r="J83" s="281"/>
      <c r="K83" s="279"/>
      <c r="L83" s="279"/>
      <c r="M83" s="242"/>
      <c r="N83" s="242"/>
    </row>
    <row r="84" spans="1:14" ht="13.5">
      <c r="A84" s="274"/>
      <c r="B84" s="279"/>
      <c r="C84" s="281"/>
      <c r="D84" s="282"/>
      <c r="E84" s="279"/>
      <c r="F84" s="279"/>
      <c r="G84" s="282"/>
      <c r="H84" s="242"/>
      <c r="I84" s="283"/>
      <c r="J84" s="281"/>
      <c r="K84" s="279"/>
      <c r="L84" s="279"/>
      <c r="M84" s="242"/>
      <c r="N84" s="242"/>
    </row>
    <row r="85" spans="1:14" ht="13.5">
      <c r="A85" s="274"/>
      <c r="B85" s="279"/>
      <c r="C85" s="281"/>
      <c r="D85" s="282"/>
      <c r="E85" s="279"/>
      <c r="F85" s="279"/>
      <c r="G85" s="282"/>
      <c r="H85" s="242"/>
      <c r="I85" s="283"/>
      <c r="J85" s="281"/>
      <c r="K85" s="279"/>
      <c r="L85" s="242"/>
      <c r="M85" s="242"/>
      <c r="N85" s="242"/>
    </row>
    <row r="86" spans="1:14" ht="13.5">
      <c r="A86" s="274"/>
      <c r="B86" s="279"/>
      <c r="C86" s="281"/>
      <c r="D86" s="282"/>
      <c r="E86" s="279"/>
      <c r="F86" s="279"/>
      <c r="G86" s="282"/>
      <c r="H86" s="242"/>
      <c r="I86" s="274"/>
      <c r="J86" s="281"/>
      <c r="K86" s="279"/>
      <c r="L86" s="242"/>
      <c r="M86" s="242"/>
      <c r="N86" s="242"/>
    </row>
    <row r="87" spans="1:14" ht="13.5">
      <c r="A87" s="274"/>
      <c r="B87" s="279"/>
      <c r="C87" s="284"/>
      <c r="D87" s="282"/>
      <c r="E87" s="279"/>
      <c r="F87" s="279"/>
      <c r="G87" s="282"/>
      <c r="H87" s="242"/>
      <c r="I87" s="283"/>
      <c r="J87" s="281"/>
      <c r="K87" s="279"/>
      <c r="L87" s="242"/>
      <c r="M87" s="242"/>
      <c r="N87" s="242"/>
    </row>
    <row r="88" spans="1:14" ht="13.5">
      <c r="A88" s="274"/>
      <c r="B88" s="279"/>
      <c r="C88" s="284"/>
      <c r="D88" s="282"/>
      <c r="E88" s="279"/>
      <c r="F88" s="279"/>
      <c r="G88" s="282"/>
      <c r="H88" s="242"/>
      <c r="I88" s="283"/>
      <c r="J88" s="281"/>
      <c r="K88" s="279"/>
      <c r="L88" s="242"/>
      <c r="M88" s="242"/>
      <c r="N88" s="242"/>
    </row>
    <row r="89" spans="1:14" ht="13.5">
      <c r="A89" s="274"/>
      <c r="B89" s="279"/>
      <c r="C89" s="284"/>
      <c r="D89" s="282"/>
      <c r="E89" s="279"/>
      <c r="F89" s="279"/>
      <c r="G89" s="282"/>
      <c r="H89" s="242"/>
      <c r="I89" s="283"/>
      <c r="J89" s="281"/>
      <c r="K89" s="279"/>
      <c r="L89" s="242"/>
      <c r="M89" s="242"/>
      <c r="N89" s="242"/>
    </row>
    <row r="90" spans="1:14" ht="13.5">
      <c r="A90" s="274"/>
      <c r="B90" s="279"/>
      <c r="C90" s="284"/>
      <c r="D90" s="282"/>
      <c r="E90" s="279"/>
      <c r="F90" s="279"/>
      <c r="G90" s="282"/>
      <c r="H90" s="242"/>
      <c r="I90" s="283"/>
      <c r="J90" s="281"/>
      <c r="K90" s="282"/>
      <c r="L90" s="242"/>
      <c r="M90" s="242"/>
      <c r="N90" s="242"/>
    </row>
    <row r="91" spans="1:14" ht="13.5">
      <c r="A91" s="274"/>
      <c r="B91" s="279"/>
      <c r="C91" s="284"/>
      <c r="D91" s="282"/>
      <c r="E91" s="279"/>
      <c r="F91" s="279"/>
      <c r="G91" s="282"/>
      <c r="H91" s="242"/>
      <c r="I91" s="283"/>
      <c r="J91" s="281"/>
      <c r="K91" s="282"/>
      <c r="L91" s="242"/>
      <c r="M91" s="242"/>
      <c r="N91" s="242"/>
    </row>
    <row r="92" spans="1:14" ht="13.5">
      <c r="A92" s="274"/>
      <c r="B92" s="279"/>
      <c r="C92" s="284"/>
      <c r="D92" s="282"/>
      <c r="E92" s="279"/>
      <c r="F92" s="279"/>
      <c r="G92" s="282"/>
      <c r="H92" s="242"/>
      <c r="I92" s="283"/>
      <c r="J92" s="281"/>
      <c r="K92" s="282"/>
      <c r="L92" s="242"/>
      <c r="M92" s="242"/>
      <c r="N92" s="242"/>
    </row>
    <row r="93" spans="1:14" ht="13.5">
      <c r="A93" s="274"/>
      <c r="B93" s="279"/>
      <c r="C93" s="284"/>
      <c r="D93" s="282"/>
      <c r="E93" s="279"/>
      <c r="F93" s="279"/>
      <c r="G93" s="282"/>
      <c r="H93" s="242"/>
      <c r="I93" s="283"/>
      <c r="J93" s="274"/>
      <c r="K93" s="282"/>
      <c r="L93" s="242"/>
      <c r="M93" s="242"/>
      <c r="N93" s="242"/>
    </row>
    <row r="94" spans="1:14" ht="13.5">
      <c r="A94" s="274"/>
      <c r="B94" s="279"/>
      <c r="C94" s="284"/>
      <c r="D94" s="282"/>
      <c r="E94" s="279"/>
      <c r="F94" s="279"/>
      <c r="G94" s="282"/>
      <c r="H94" s="242"/>
      <c r="I94" s="283"/>
      <c r="J94" s="274"/>
      <c r="K94" s="282"/>
      <c r="L94" s="242"/>
      <c r="M94" s="242"/>
      <c r="N94" s="242"/>
    </row>
    <row r="95" spans="1:14" ht="13.5">
      <c r="A95" s="274"/>
      <c r="B95" s="279"/>
      <c r="C95" s="284"/>
      <c r="D95" s="282"/>
      <c r="E95" s="279"/>
      <c r="F95" s="279"/>
      <c r="G95" s="282"/>
      <c r="H95" s="242"/>
      <c r="I95" s="283"/>
      <c r="J95" s="274"/>
      <c r="K95" s="282"/>
      <c r="L95" s="242"/>
      <c r="M95" s="242"/>
      <c r="N95" s="242"/>
    </row>
    <row r="96" spans="1:14" ht="13.5">
      <c r="A96" s="274"/>
      <c r="B96" s="279"/>
      <c r="C96" s="284"/>
      <c r="D96" s="282"/>
      <c r="E96" s="282"/>
      <c r="F96" s="279"/>
      <c r="G96" s="282"/>
      <c r="H96" s="242"/>
      <c r="I96" s="283"/>
      <c r="J96" s="274"/>
      <c r="K96" s="282"/>
      <c r="L96" s="242"/>
      <c r="M96" s="242"/>
      <c r="N96" s="242"/>
    </row>
    <row r="97" spans="1:14" ht="13.5">
      <c r="A97" s="274"/>
      <c r="B97" s="279"/>
      <c r="C97" s="284"/>
      <c r="D97" s="282"/>
      <c r="E97" s="282"/>
      <c r="F97" s="279"/>
      <c r="G97" s="282"/>
      <c r="H97" s="242"/>
      <c r="I97" s="283"/>
      <c r="J97" s="274"/>
      <c r="K97" s="282"/>
      <c r="L97" s="242"/>
      <c r="M97" s="242"/>
      <c r="N97" s="242"/>
    </row>
    <row r="98" spans="1:14" ht="13.5">
      <c r="A98" s="274"/>
      <c r="B98" s="279"/>
      <c r="C98" s="284"/>
      <c r="D98" s="282"/>
      <c r="E98" s="282"/>
      <c r="F98" s="279"/>
      <c r="G98" s="282"/>
      <c r="H98" s="242"/>
      <c r="I98" s="283"/>
      <c r="J98" s="274"/>
      <c r="K98" s="282"/>
      <c r="L98" s="242"/>
      <c r="M98" s="242"/>
      <c r="N98" s="242"/>
    </row>
    <row r="99" spans="1:14" ht="13.5">
      <c r="A99" s="274"/>
      <c r="B99" s="242"/>
      <c r="C99" s="284"/>
      <c r="D99" s="282"/>
      <c r="E99" s="282"/>
      <c r="F99" s="279"/>
      <c r="G99" s="282"/>
      <c r="H99" s="242"/>
      <c r="I99" s="283"/>
      <c r="J99" s="274"/>
      <c r="K99" s="282"/>
      <c r="L99" s="242"/>
      <c r="M99" s="242"/>
      <c r="N99" s="242"/>
    </row>
    <row r="100" spans="1:14" ht="13.5">
      <c r="A100" s="274"/>
      <c r="B100" s="242"/>
      <c r="C100" s="284"/>
      <c r="D100" s="282"/>
      <c r="E100" s="282"/>
      <c r="F100" s="279"/>
      <c r="G100" s="282"/>
      <c r="H100" s="242"/>
      <c r="I100" s="283"/>
      <c r="J100" s="274"/>
      <c r="K100" s="282"/>
      <c r="L100" s="242"/>
      <c r="M100" s="242"/>
      <c r="N100" s="242"/>
    </row>
    <row r="101" spans="1:14" ht="13.5">
      <c r="A101" s="274"/>
      <c r="B101" s="242"/>
      <c r="C101" s="284"/>
      <c r="D101" s="282"/>
      <c r="E101" s="282"/>
      <c r="F101" s="279"/>
      <c r="G101" s="282"/>
      <c r="H101" s="242"/>
      <c r="I101" s="283"/>
      <c r="J101" s="274"/>
      <c r="K101" s="282"/>
      <c r="L101" s="242"/>
      <c r="M101" s="242"/>
      <c r="N101" s="242"/>
    </row>
    <row r="102" spans="1:14" ht="13.5">
      <c r="A102" s="274"/>
      <c r="B102" s="242"/>
      <c r="C102" s="284"/>
      <c r="D102" s="282"/>
      <c r="E102" s="282"/>
      <c r="F102" s="279"/>
      <c r="G102" s="282"/>
      <c r="H102" s="242"/>
      <c r="I102" s="283"/>
      <c r="J102" s="274"/>
      <c r="K102" s="282"/>
      <c r="L102" s="242"/>
      <c r="M102" s="242"/>
      <c r="N102" s="242"/>
    </row>
    <row r="103" spans="1:14" ht="13.5">
      <c r="A103" s="274"/>
      <c r="B103" s="242"/>
      <c r="C103" s="284"/>
      <c r="D103" s="282"/>
      <c r="E103" s="282"/>
      <c r="F103" s="279"/>
      <c r="G103" s="282"/>
      <c r="H103" s="242"/>
      <c r="I103" s="283"/>
      <c r="J103" s="274"/>
      <c r="K103" s="282"/>
      <c r="L103" s="242"/>
      <c r="M103" s="242"/>
      <c r="N103" s="242"/>
    </row>
    <row r="104" spans="1:14" ht="13.5">
      <c r="A104" s="274"/>
      <c r="B104" s="242"/>
      <c r="C104" s="284"/>
      <c r="D104" s="282"/>
      <c r="E104" s="282"/>
      <c r="F104" s="279"/>
      <c r="G104" s="282"/>
      <c r="H104" s="242"/>
      <c r="I104" s="283"/>
      <c r="J104" s="274"/>
      <c r="K104" s="282"/>
      <c r="L104" s="242"/>
      <c r="M104" s="242"/>
      <c r="N104" s="242"/>
    </row>
    <row r="105" spans="1:14" ht="13.5">
      <c r="A105" s="274"/>
      <c r="B105" s="242"/>
      <c r="C105" s="284"/>
      <c r="D105" s="282"/>
      <c r="E105" s="282"/>
      <c r="F105" s="282"/>
      <c r="G105" s="282"/>
      <c r="H105" s="242"/>
      <c r="I105" s="283"/>
      <c r="J105" s="274"/>
      <c r="K105" s="282"/>
      <c r="L105" s="242"/>
      <c r="M105" s="242"/>
      <c r="N105" s="242"/>
    </row>
    <row r="106" spans="1:14" ht="13.5">
      <c r="A106" s="274"/>
      <c r="B106" s="242"/>
      <c r="C106" s="275"/>
      <c r="D106" s="276"/>
      <c r="E106" s="276"/>
      <c r="F106" s="276"/>
      <c r="G106" s="276"/>
      <c r="H106" s="242"/>
      <c r="I106" s="277"/>
      <c r="J106" s="278"/>
      <c r="K106" s="276"/>
      <c r="L106" s="242"/>
      <c r="M106" s="242"/>
      <c r="N106" s="242"/>
    </row>
    <row r="107" spans="1:14" ht="13.5">
      <c r="A107" s="274"/>
      <c r="B107" s="242"/>
      <c r="C107" s="275"/>
      <c r="D107" s="276"/>
      <c r="E107" s="276"/>
      <c r="F107" s="276"/>
      <c r="G107" s="276"/>
      <c r="H107" s="242"/>
      <c r="I107" s="277"/>
      <c r="J107" s="278"/>
      <c r="K107" s="276"/>
      <c r="L107" s="242"/>
      <c r="M107" s="242"/>
      <c r="N107" s="242"/>
    </row>
    <row r="108" spans="1:14" ht="13.5">
      <c r="A108" s="274"/>
      <c r="B108" s="242"/>
      <c r="C108" s="282"/>
      <c r="D108" s="282"/>
      <c r="E108" s="282"/>
      <c r="F108" s="282"/>
      <c r="G108" s="282"/>
      <c r="H108" s="283"/>
      <c r="I108" s="283"/>
      <c r="J108" s="278"/>
      <c r="K108" s="276"/>
      <c r="L108" s="242"/>
      <c r="M108" s="242"/>
      <c r="N108" s="242"/>
    </row>
    <row r="109" spans="1:14" ht="13.5">
      <c r="A109" s="274"/>
      <c r="B109" s="242"/>
      <c r="C109" s="282"/>
      <c r="D109" s="285"/>
      <c r="E109" s="282"/>
      <c r="F109" s="282"/>
      <c r="G109" s="282"/>
      <c r="H109" s="274"/>
      <c r="I109" s="283"/>
      <c r="J109" s="278"/>
      <c r="K109" s="276"/>
      <c r="L109" s="242"/>
      <c r="M109" s="242"/>
      <c r="N109" s="242"/>
    </row>
    <row r="110" spans="1:14" ht="13.5">
      <c r="A110" s="274"/>
      <c r="B110" s="242"/>
      <c r="C110" s="282"/>
      <c r="D110" s="282"/>
      <c r="E110" s="282"/>
      <c r="F110" s="282"/>
      <c r="G110" s="282"/>
      <c r="H110" s="283"/>
      <c r="I110" s="283"/>
      <c r="J110" s="278"/>
      <c r="K110" s="276"/>
      <c r="L110" s="242"/>
      <c r="M110" s="242"/>
      <c r="N110" s="242"/>
    </row>
    <row r="111" spans="1:14" ht="13.5">
      <c r="A111" s="274"/>
      <c r="B111" s="242"/>
      <c r="C111" s="282"/>
      <c r="D111" s="282"/>
      <c r="E111" s="282"/>
      <c r="F111" s="282"/>
      <c r="G111" s="282"/>
      <c r="H111" s="283"/>
      <c r="I111" s="283"/>
      <c r="J111" s="278"/>
      <c r="K111" s="276"/>
      <c r="L111" s="242"/>
      <c r="M111" s="242"/>
      <c r="N111" s="242"/>
    </row>
    <row r="112" spans="1:11" ht="13.5">
      <c r="A112" s="274"/>
      <c r="B112" s="242"/>
      <c r="C112" s="282"/>
      <c r="D112" s="282"/>
      <c r="E112" s="282"/>
      <c r="F112" s="282"/>
      <c r="G112" s="282"/>
      <c r="H112" s="274"/>
      <c r="I112" s="274"/>
      <c r="J112" s="278"/>
      <c r="K112" s="276"/>
    </row>
    <row r="113" spans="1:11" ht="13.5">
      <c r="A113" s="274"/>
      <c r="B113" s="242"/>
      <c r="C113" s="282"/>
      <c r="D113" s="282"/>
      <c r="E113" s="282"/>
      <c r="F113" s="282"/>
      <c r="G113" s="282"/>
      <c r="H113" s="283"/>
      <c r="I113" s="283"/>
      <c r="J113" s="278"/>
      <c r="K113" s="276"/>
    </row>
    <row r="114" spans="1:11" ht="13.5">
      <c r="A114" s="274"/>
      <c r="B114" s="242"/>
      <c r="C114" s="282"/>
      <c r="D114" s="282"/>
      <c r="E114" s="282"/>
      <c r="F114" s="282"/>
      <c r="G114" s="282"/>
      <c r="H114" s="283"/>
      <c r="I114" s="283"/>
      <c r="J114" s="278"/>
      <c r="K114" s="276"/>
    </row>
    <row r="115" spans="1:11" ht="13.5">
      <c r="A115" s="274"/>
      <c r="B115" s="242"/>
      <c r="C115" s="282"/>
      <c r="D115" s="282"/>
      <c r="E115" s="282"/>
      <c r="F115" s="282"/>
      <c r="G115" s="282"/>
      <c r="H115" s="274"/>
      <c r="I115" s="274"/>
      <c r="J115" s="278"/>
      <c r="K115" s="276"/>
    </row>
    <row r="116" spans="1:11" ht="13.5">
      <c r="A116" s="274"/>
      <c r="B116" s="242"/>
      <c r="C116" s="282"/>
      <c r="D116" s="282"/>
      <c r="E116" s="282"/>
      <c r="F116" s="282"/>
      <c r="G116" s="282"/>
      <c r="H116" s="283"/>
      <c r="I116" s="283"/>
      <c r="J116" s="278"/>
      <c r="K116" s="276"/>
    </row>
    <row r="117" spans="1:11" ht="13.5">
      <c r="A117" s="274"/>
      <c r="B117" s="242"/>
      <c r="C117" s="282"/>
      <c r="D117" s="282"/>
      <c r="E117" s="282"/>
      <c r="F117" s="282"/>
      <c r="G117" s="282"/>
      <c r="H117" s="283"/>
      <c r="I117" s="283"/>
      <c r="J117" s="278"/>
      <c r="K117" s="276"/>
    </row>
    <row r="118" spans="1:11" ht="13.5">
      <c r="A118" s="274"/>
      <c r="B118" s="242"/>
      <c r="C118" s="282"/>
      <c r="D118" s="282"/>
      <c r="E118" s="282"/>
      <c r="F118" s="282"/>
      <c r="G118" s="282"/>
      <c r="H118" s="283"/>
      <c r="I118" s="283"/>
      <c r="J118" s="278"/>
      <c r="K118" s="276"/>
    </row>
    <row r="119" spans="1:11" ht="13.5">
      <c r="A119" s="274"/>
      <c r="B119" s="242"/>
      <c r="C119" s="282"/>
      <c r="D119" s="282"/>
      <c r="E119" s="282"/>
      <c r="F119" s="282"/>
      <c r="G119" s="282"/>
      <c r="H119" s="283"/>
      <c r="I119" s="283"/>
      <c r="J119" s="278"/>
      <c r="K119" s="276"/>
    </row>
    <row r="120" spans="1:11" ht="13.5">
      <c r="A120" s="274"/>
      <c r="B120" s="242"/>
      <c r="C120" s="282"/>
      <c r="D120" s="282"/>
      <c r="E120" s="282"/>
      <c r="F120" s="282"/>
      <c r="G120" s="282"/>
      <c r="H120" s="283"/>
      <c r="I120" s="283"/>
      <c r="J120" s="278"/>
      <c r="K120" s="276"/>
    </row>
    <row r="121" spans="1:11" ht="13.5">
      <c r="A121" s="274"/>
      <c r="B121" s="242"/>
      <c r="C121" s="282"/>
      <c r="D121" s="282"/>
      <c r="E121" s="282"/>
      <c r="F121" s="282"/>
      <c r="G121" s="282"/>
      <c r="H121" s="274"/>
      <c r="I121" s="283"/>
      <c r="J121" s="278"/>
      <c r="K121" s="276"/>
    </row>
    <row r="122" spans="1:11" ht="13.5">
      <c r="A122" s="274"/>
      <c r="B122" s="242"/>
      <c r="C122" s="282"/>
      <c r="D122" s="282"/>
      <c r="E122" s="282"/>
      <c r="F122" s="282"/>
      <c r="G122" s="282"/>
      <c r="H122" s="274"/>
      <c r="I122" s="283"/>
      <c r="J122" s="278"/>
      <c r="K122" s="276"/>
    </row>
    <row r="123" spans="1:11" ht="13.5">
      <c r="A123" s="274"/>
      <c r="B123" s="242"/>
      <c r="C123" s="282"/>
      <c r="D123" s="282"/>
      <c r="E123" s="282"/>
      <c r="F123" s="282"/>
      <c r="G123" s="282"/>
      <c r="H123" s="274"/>
      <c r="I123" s="283"/>
      <c r="J123" s="278"/>
      <c r="K123" s="276"/>
    </row>
    <row r="124" spans="1:11" ht="13.5">
      <c r="A124" s="274"/>
      <c r="B124" s="242"/>
      <c r="C124" s="282"/>
      <c r="D124" s="282"/>
      <c r="E124" s="282"/>
      <c r="F124" s="282"/>
      <c r="G124" s="282"/>
      <c r="H124" s="274"/>
      <c r="I124" s="283"/>
      <c r="J124" s="278"/>
      <c r="K124" s="276"/>
    </row>
    <row r="125" spans="1:11" ht="13.5">
      <c r="A125" s="274"/>
      <c r="B125" s="242"/>
      <c r="C125" s="282"/>
      <c r="D125" s="282"/>
      <c r="E125" s="282"/>
      <c r="F125" s="282"/>
      <c r="G125" s="282"/>
      <c r="H125" s="283"/>
      <c r="I125" s="283"/>
      <c r="J125" s="278"/>
      <c r="K125" s="276"/>
    </row>
    <row r="126" spans="1:11" ht="13.5">
      <c r="A126" s="274"/>
      <c r="B126" s="242"/>
      <c r="C126" s="282"/>
      <c r="D126" s="282"/>
      <c r="E126" s="282"/>
      <c r="F126" s="282"/>
      <c r="G126" s="282"/>
      <c r="H126" s="274"/>
      <c r="I126" s="283"/>
      <c r="J126" s="278"/>
      <c r="K126" s="276"/>
    </row>
    <row r="127" spans="1:11" ht="13.5">
      <c r="A127" s="274"/>
      <c r="B127" s="242"/>
      <c r="C127" s="282"/>
      <c r="D127" s="282"/>
      <c r="E127" s="282"/>
      <c r="F127" s="282"/>
      <c r="G127" s="282"/>
      <c r="H127" s="283"/>
      <c r="I127" s="283"/>
      <c r="J127" s="278"/>
      <c r="K127" s="276"/>
    </row>
    <row r="128" spans="1:11" ht="13.5">
      <c r="A128" s="274"/>
      <c r="B128" s="242"/>
      <c r="C128" s="282"/>
      <c r="D128" s="282"/>
      <c r="E128" s="282"/>
      <c r="F128" s="282"/>
      <c r="G128" s="282"/>
      <c r="H128" s="283"/>
      <c r="I128" s="283"/>
      <c r="J128" s="278"/>
      <c r="K128" s="276"/>
    </row>
    <row r="129" spans="1:11" ht="13.5">
      <c r="A129" s="274"/>
      <c r="B129" s="242"/>
      <c r="C129" s="282"/>
      <c r="D129" s="282"/>
      <c r="E129" s="282"/>
      <c r="F129" s="282"/>
      <c r="G129" s="282"/>
      <c r="H129" s="283"/>
      <c r="I129" s="283"/>
      <c r="J129" s="278"/>
      <c r="K129" s="276"/>
    </row>
    <row r="130" spans="1:11" ht="13.5">
      <c r="A130" s="274"/>
      <c r="B130" s="242"/>
      <c r="C130" s="282"/>
      <c r="D130" s="282"/>
      <c r="E130" s="282"/>
      <c r="F130" s="282"/>
      <c r="G130" s="282"/>
      <c r="H130" s="283"/>
      <c r="I130" s="283"/>
      <c r="J130" s="278"/>
      <c r="K130" s="276"/>
    </row>
    <row r="131" spans="1:11" ht="13.5">
      <c r="A131" s="274"/>
      <c r="B131" s="242"/>
      <c r="C131" s="282"/>
      <c r="D131" s="282"/>
      <c r="E131" s="282"/>
      <c r="F131" s="282"/>
      <c r="G131" s="282"/>
      <c r="H131" s="283"/>
      <c r="I131" s="283"/>
      <c r="J131" s="278"/>
      <c r="K131" s="276"/>
    </row>
    <row r="132" spans="1:11" ht="13.5">
      <c r="A132" s="274"/>
      <c r="B132" s="242"/>
      <c r="C132" s="282"/>
      <c r="D132" s="282"/>
      <c r="E132" s="282"/>
      <c r="F132" s="282"/>
      <c r="G132" s="282"/>
      <c r="H132" s="274"/>
      <c r="I132" s="283"/>
      <c r="J132" s="278"/>
      <c r="K132" s="276"/>
    </row>
    <row r="133" spans="1:11" ht="13.5">
      <c r="A133" s="274"/>
      <c r="B133" s="242"/>
      <c r="C133" s="282"/>
      <c r="D133" s="282"/>
      <c r="E133" s="282"/>
      <c r="F133" s="282"/>
      <c r="G133" s="282"/>
      <c r="H133" s="283"/>
      <c r="I133" s="283"/>
      <c r="J133" s="278"/>
      <c r="K133" s="276"/>
    </row>
    <row r="134" spans="1:11" ht="13.5">
      <c r="A134" s="274"/>
      <c r="B134" s="242"/>
      <c r="C134" s="282"/>
      <c r="D134" s="282"/>
      <c r="E134" s="282"/>
      <c r="F134" s="282"/>
      <c r="G134" s="282"/>
      <c r="H134" s="283"/>
      <c r="I134" s="283"/>
      <c r="J134" s="278"/>
      <c r="K134" s="276"/>
    </row>
    <row r="135" spans="1:11" ht="13.5">
      <c r="A135" s="274"/>
      <c r="B135" s="242"/>
      <c r="C135" s="282"/>
      <c r="D135" s="282"/>
      <c r="E135" s="282"/>
      <c r="F135" s="282"/>
      <c r="G135" s="282"/>
      <c r="H135" s="283"/>
      <c r="I135" s="283"/>
      <c r="J135" s="278"/>
      <c r="K135" s="276"/>
    </row>
    <row r="136" spans="1:11" ht="13.5">
      <c r="A136" s="274"/>
      <c r="B136" s="242"/>
      <c r="C136" s="282"/>
      <c r="D136" s="282"/>
      <c r="E136" s="282"/>
      <c r="F136" s="282"/>
      <c r="G136" s="282"/>
      <c r="H136" s="283"/>
      <c r="I136" s="283"/>
      <c r="J136" s="278"/>
      <c r="K136" s="276"/>
    </row>
    <row r="137" spans="1:11" ht="13.5">
      <c r="A137" s="274"/>
      <c r="B137" s="242"/>
      <c r="C137" s="282"/>
      <c r="D137" s="282"/>
      <c r="E137" s="282"/>
      <c r="F137" s="282"/>
      <c r="G137" s="282"/>
      <c r="H137" s="274"/>
      <c r="I137" s="283"/>
      <c r="J137" s="278"/>
      <c r="K137" s="276"/>
    </row>
    <row r="138" spans="1:9" ht="13.5">
      <c r="A138" s="274"/>
      <c r="B138" s="242"/>
      <c r="C138" s="282"/>
      <c r="D138" s="282"/>
      <c r="E138" s="282"/>
      <c r="F138" s="282"/>
      <c r="G138" s="282"/>
      <c r="H138" s="274"/>
      <c r="I138" s="274"/>
    </row>
    <row r="139" spans="1:9" ht="13.5">
      <c r="A139" s="274"/>
      <c r="B139" s="242"/>
      <c r="C139" s="282"/>
      <c r="D139" s="282"/>
      <c r="E139" s="282"/>
      <c r="F139" s="282"/>
      <c r="G139" s="282"/>
      <c r="H139" s="283"/>
      <c r="I139" s="283"/>
    </row>
    <row r="140" spans="1:9" ht="13.5">
      <c r="A140" s="274"/>
      <c r="B140" s="242"/>
      <c r="C140" s="282"/>
      <c r="D140" s="282"/>
      <c r="E140" s="282"/>
      <c r="F140" s="282"/>
      <c r="G140" s="282"/>
      <c r="H140" s="283"/>
      <c r="I140" s="283"/>
    </row>
    <row r="141" spans="1:9" ht="13.5">
      <c r="A141" s="274"/>
      <c r="B141" s="242"/>
      <c r="C141" s="282"/>
      <c r="D141" s="282"/>
      <c r="E141" s="282"/>
      <c r="F141" s="282"/>
      <c r="G141" s="282"/>
      <c r="H141" s="274"/>
      <c r="I141" s="283"/>
    </row>
    <row r="142" spans="1:9" ht="13.5">
      <c r="A142" s="274"/>
      <c r="B142" s="242"/>
      <c r="C142" s="282"/>
      <c r="D142" s="282"/>
      <c r="E142" s="282"/>
      <c r="F142" s="282"/>
      <c r="G142" s="282"/>
      <c r="H142" s="283"/>
      <c r="I142" s="283"/>
    </row>
    <row r="143" spans="1:9" ht="13.5">
      <c r="A143" s="274"/>
      <c r="B143" s="242"/>
      <c r="C143" s="282"/>
      <c r="D143" s="282"/>
      <c r="E143" s="282"/>
      <c r="F143" s="282"/>
      <c r="G143" s="282"/>
      <c r="H143" s="283"/>
      <c r="I143" s="283"/>
    </row>
    <row r="144" spans="1:9" ht="13.5">
      <c r="A144" s="274"/>
      <c r="B144" s="242"/>
      <c r="C144" s="282"/>
      <c r="D144" s="285"/>
      <c r="E144" s="282"/>
      <c r="F144" s="282"/>
      <c r="G144" s="282"/>
      <c r="H144" s="274"/>
      <c r="I144" s="283"/>
    </row>
    <row r="145" spans="1:9" ht="13.5">
      <c r="A145" s="274"/>
      <c r="B145" s="242"/>
      <c r="C145" s="282"/>
      <c r="D145" s="282"/>
      <c r="E145" s="282"/>
      <c r="F145" s="282"/>
      <c r="G145" s="282"/>
      <c r="H145" s="283"/>
      <c r="I145" s="283"/>
    </row>
    <row r="146" spans="1:9" ht="13.5">
      <c r="A146" s="274"/>
      <c r="B146" s="242"/>
      <c r="C146" s="282"/>
      <c r="D146" s="282"/>
      <c r="E146" s="282"/>
      <c r="F146" s="282"/>
      <c r="G146" s="282"/>
      <c r="H146" s="283"/>
      <c r="I146" s="283"/>
    </row>
    <row r="147" spans="1:9" ht="13.5">
      <c r="A147" s="274"/>
      <c r="B147" s="242"/>
      <c r="C147" s="282"/>
      <c r="D147" s="282"/>
      <c r="E147" s="282"/>
      <c r="F147" s="282"/>
      <c r="G147" s="282"/>
      <c r="H147" s="283"/>
      <c r="I147" s="283"/>
    </row>
    <row r="148" spans="1:9" ht="13.5">
      <c r="A148" s="274"/>
      <c r="B148" s="242"/>
      <c r="C148" s="282"/>
      <c r="D148" s="282"/>
      <c r="E148" s="282"/>
      <c r="F148" s="282"/>
      <c r="G148" s="282"/>
      <c r="H148" s="283"/>
      <c r="I148" s="283"/>
    </row>
    <row r="149" spans="1:9" ht="13.5">
      <c r="A149" s="274"/>
      <c r="B149" s="242"/>
      <c r="C149" s="282"/>
      <c r="D149" s="282"/>
      <c r="E149" s="282"/>
      <c r="F149" s="282"/>
      <c r="G149" s="282"/>
      <c r="H149" s="283"/>
      <c r="I149" s="283"/>
    </row>
    <row r="150" spans="1:9" ht="13.5">
      <c r="A150" s="274"/>
      <c r="B150" s="242"/>
      <c r="C150" s="282"/>
      <c r="D150" s="282"/>
      <c r="E150" s="282"/>
      <c r="F150" s="282"/>
      <c r="G150" s="282"/>
      <c r="H150" s="283"/>
      <c r="I150" s="283"/>
    </row>
    <row r="151" spans="1:9" ht="13.5">
      <c r="A151" s="274"/>
      <c r="B151" s="242"/>
      <c r="C151" s="282"/>
      <c r="D151" s="282"/>
      <c r="E151" s="282"/>
      <c r="F151" s="282"/>
      <c r="G151" s="282"/>
      <c r="H151" s="283"/>
      <c r="I151" s="283"/>
    </row>
    <row r="152" spans="1:9" ht="13.5">
      <c r="A152" s="274"/>
      <c r="B152" s="242"/>
      <c r="C152" s="282"/>
      <c r="D152" s="282"/>
      <c r="E152" s="282"/>
      <c r="F152" s="282"/>
      <c r="G152" s="282"/>
      <c r="H152" s="283"/>
      <c r="I152" s="283"/>
    </row>
    <row r="153" spans="1:9" ht="13.5">
      <c r="A153" s="274"/>
      <c r="B153" s="242"/>
      <c r="C153" s="282"/>
      <c r="D153" s="282"/>
      <c r="E153" s="282"/>
      <c r="F153" s="282"/>
      <c r="G153" s="282"/>
      <c r="H153" s="283"/>
      <c r="I153" s="283"/>
    </row>
    <row r="154" spans="1:9" ht="13.5">
      <c r="A154" s="274"/>
      <c r="B154" s="242"/>
      <c r="C154" s="282"/>
      <c r="D154" s="282"/>
      <c r="E154" s="282"/>
      <c r="F154" s="282"/>
      <c r="G154" s="282"/>
      <c r="H154" s="283"/>
      <c r="I154" s="283"/>
    </row>
    <row r="155" spans="1:9" ht="13.5">
      <c r="A155" s="274"/>
      <c r="B155" s="242"/>
      <c r="C155" s="282"/>
      <c r="D155" s="282"/>
      <c r="E155" s="282"/>
      <c r="F155" s="282"/>
      <c r="G155" s="282"/>
      <c r="H155" s="283"/>
      <c r="I155" s="283"/>
    </row>
    <row r="156" spans="1:9" ht="13.5">
      <c r="A156" s="274"/>
      <c r="B156" s="242"/>
      <c r="C156" s="282"/>
      <c r="D156" s="282"/>
      <c r="E156" s="282"/>
      <c r="F156" s="282"/>
      <c r="G156" s="282"/>
      <c r="H156" s="283"/>
      <c r="I156" s="283"/>
    </row>
    <row r="157" spans="1:9" ht="13.5">
      <c r="A157" s="274"/>
      <c r="B157" s="242"/>
      <c r="C157" s="282"/>
      <c r="D157" s="282"/>
      <c r="E157" s="282"/>
      <c r="F157" s="282"/>
      <c r="G157" s="282"/>
      <c r="H157" s="283"/>
      <c r="I157" s="283"/>
    </row>
    <row r="158" spans="1:9" ht="13.5">
      <c r="A158" s="274"/>
      <c r="B158" s="242"/>
      <c r="C158" s="282"/>
      <c r="D158" s="282"/>
      <c r="E158" s="282"/>
      <c r="F158" s="282"/>
      <c r="G158" s="282"/>
      <c r="H158" s="283"/>
      <c r="I158" s="283"/>
    </row>
    <row r="159" spans="1:9" ht="13.5">
      <c r="A159" s="274"/>
      <c r="B159" s="242"/>
      <c r="C159" s="282"/>
      <c r="D159" s="282"/>
      <c r="E159" s="282"/>
      <c r="F159" s="282"/>
      <c r="G159" s="282"/>
      <c r="H159" s="274"/>
      <c r="I159" s="274"/>
    </row>
    <row r="160" spans="1:9" ht="13.5">
      <c r="A160" s="274"/>
      <c r="B160" s="242"/>
      <c r="C160" s="282"/>
      <c r="D160" s="282"/>
      <c r="E160" s="282"/>
      <c r="F160" s="282"/>
      <c r="G160" s="282"/>
      <c r="H160" s="283"/>
      <c r="I160" s="283"/>
    </row>
    <row r="161" spans="1:9" ht="13.5">
      <c r="A161" s="274"/>
      <c r="B161" s="242"/>
      <c r="C161" s="282"/>
      <c r="D161" s="282"/>
      <c r="E161" s="282"/>
      <c r="F161" s="282"/>
      <c r="G161" s="282"/>
      <c r="H161" s="283"/>
      <c r="I161" s="283"/>
    </row>
    <row r="162" spans="1:9" ht="13.5">
      <c r="A162" s="274"/>
      <c r="B162" s="242"/>
      <c r="C162" s="282"/>
      <c r="D162" s="282"/>
      <c r="E162" s="282"/>
      <c r="F162" s="282"/>
      <c r="G162" s="282"/>
      <c r="H162" s="274"/>
      <c r="I162" s="283"/>
    </row>
    <row r="163" spans="1:9" ht="13.5">
      <c r="A163" s="274"/>
      <c r="B163" s="242"/>
      <c r="C163" s="282"/>
      <c r="D163" s="282"/>
      <c r="E163" s="282"/>
      <c r="F163" s="282"/>
      <c r="G163" s="282"/>
      <c r="H163" s="283"/>
      <c r="I163" s="283"/>
    </row>
    <row r="164" spans="1:9" ht="13.5">
      <c r="A164" s="274"/>
      <c r="B164" s="242"/>
      <c r="C164" s="282"/>
      <c r="D164" s="282"/>
      <c r="E164" s="282"/>
      <c r="F164" s="282"/>
      <c r="G164" s="282"/>
      <c r="H164" s="274"/>
      <c r="I164" s="283"/>
    </row>
    <row r="165" spans="1:9" ht="13.5">
      <c r="A165" s="274"/>
      <c r="B165" s="242"/>
      <c r="C165" s="282"/>
      <c r="D165" s="282"/>
      <c r="E165" s="282"/>
      <c r="F165" s="282"/>
      <c r="G165" s="282"/>
      <c r="H165" s="283"/>
      <c r="I165" s="283"/>
    </row>
    <row r="166" spans="1:9" ht="13.5">
      <c r="A166" s="274"/>
      <c r="B166" s="242"/>
      <c r="C166" s="282"/>
      <c r="D166" s="282"/>
      <c r="E166" s="282"/>
      <c r="F166" s="282"/>
      <c r="G166" s="282"/>
      <c r="H166" s="283"/>
      <c r="I166" s="283"/>
    </row>
    <row r="167" spans="1:9" ht="13.5">
      <c r="A167" s="274"/>
      <c r="B167" s="242"/>
      <c r="C167" s="282"/>
      <c r="D167" s="282"/>
      <c r="E167" s="282"/>
      <c r="F167" s="282"/>
      <c r="G167" s="282"/>
      <c r="H167" s="274"/>
      <c r="I167" s="274"/>
    </row>
    <row r="168" spans="1:9" ht="13.5">
      <c r="A168" s="274"/>
      <c r="B168" s="242"/>
      <c r="C168" s="282"/>
      <c r="D168" s="282"/>
      <c r="E168" s="282"/>
      <c r="F168" s="282"/>
      <c r="G168" s="282"/>
      <c r="H168" s="274"/>
      <c r="I168" s="283"/>
    </row>
    <row r="169" spans="1:9" ht="13.5">
      <c r="A169" s="274"/>
      <c r="B169" s="242"/>
      <c r="C169" s="282"/>
      <c r="D169" s="282"/>
      <c r="E169" s="282"/>
      <c r="F169" s="282"/>
      <c r="G169" s="282"/>
      <c r="H169" s="283"/>
      <c r="I169" s="283"/>
    </row>
    <row r="170" spans="1:9" ht="13.5">
      <c r="A170" s="274"/>
      <c r="B170" s="242"/>
      <c r="C170" s="282"/>
      <c r="D170" s="285"/>
      <c r="E170" s="282"/>
      <c r="F170" s="282"/>
      <c r="G170" s="282"/>
      <c r="H170" s="274"/>
      <c r="I170" s="274"/>
    </row>
    <row r="171" spans="1:9" ht="13.5">
      <c r="A171" s="274"/>
      <c r="B171" s="242"/>
      <c r="C171" s="282"/>
      <c r="D171" s="282"/>
      <c r="E171" s="282"/>
      <c r="F171" s="282"/>
      <c r="G171" s="282"/>
      <c r="H171" s="283"/>
      <c r="I171" s="283"/>
    </row>
    <row r="172" spans="1:9" ht="13.5">
      <c r="A172" s="274"/>
      <c r="B172" s="242"/>
      <c r="C172" s="282"/>
      <c r="D172" s="282"/>
      <c r="E172" s="282"/>
      <c r="F172" s="282"/>
      <c r="G172" s="282"/>
      <c r="H172" s="274"/>
      <c r="I172" s="28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4" sqref="B4"/>
    </sheetView>
  </sheetViews>
  <sheetFormatPr defaultColWidth="9.00390625" defaultRowHeight="13.5"/>
  <cols>
    <col min="2" max="15" width="7.25390625" style="0" customWidth="1"/>
  </cols>
  <sheetData>
    <row r="1" spans="1:16" s="48" customFormat="1" ht="14.25" thickBot="1">
      <c r="A1" s="44" t="s">
        <v>31</v>
      </c>
      <c r="B1" s="45" t="s">
        <v>19</v>
      </c>
      <c r="C1" s="46" t="s">
        <v>1</v>
      </c>
      <c r="D1" s="46" t="s">
        <v>2</v>
      </c>
      <c r="E1" s="46" t="s">
        <v>5</v>
      </c>
      <c r="F1" s="46" t="s">
        <v>3</v>
      </c>
      <c r="G1" s="46" t="s">
        <v>4</v>
      </c>
      <c r="H1" s="46" t="s">
        <v>14</v>
      </c>
      <c r="I1" s="46" t="s">
        <v>18</v>
      </c>
      <c r="J1" s="46" t="s">
        <v>20</v>
      </c>
      <c r="K1" s="46" t="s">
        <v>22</v>
      </c>
      <c r="L1" s="46" t="s">
        <v>23</v>
      </c>
      <c r="M1" s="46" t="s">
        <v>28</v>
      </c>
      <c r="N1" s="47" t="s">
        <v>21</v>
      </c>
      <c r="O1" s="69" t="s">
        <v>79</v>
      </c>
      <c r="P1" s="68" t="s">
        <v>136</v>
      </c>
    </row>
    <row r="2" spans="1:16" ht="13.5">
      <c r="A2" s="10" t="s">
        <v>135</v>
      </c>
      <c r="B2" s="38">
        <v>41</v>
      </c>
      <c r="C2" s="39">
        <v>146</v>
      </c>
      <c r="D2" s="39">
        <v>126</v>
      </c>
      <c r="E2" s="9">
        <v>30</v>
      </c>
      <c r="F2" s="39">
        <v>133</v>
      </c>
      <c r="G2" s="39">
        <v>139</v>
      </c>
      <c r="H2" s="39">
        <v>116</v>
      </c>
      <c r="I2" s="39">
        <v>129</v>
      </c>
      <c r="J2" s="39">
        <v>112</v>
      </c>
      <c r="K2" s="39">
        <v>94</v>
      </c>
      <c r="L2" s="39">
        <v>81</v>
      </c>
      <c r="M2" s="9">
        <v>56</v>
      </c>
      <c r="N2" s="26">
        <f aca="true" t="shared" si="0" ref="N2:N17">SUM(B2:M2)</f>
        <v>1203</v>
      </c>
      <c r="O2" s="33">
        <v>1</v>
      </c>
      <c r="P2" s="70">
        <f>AVERAGE(N2/N17)</f>
        <v>0.7776341305753071</v>
      </c>
    </row>
    <row r="3" spans="1:16" ht="13.5">
      <c r="A3" s="7" t="s">
        <v>37</v>
      </c>
      <c r="B3" s="6"/>
      <c r="C3" s="5"/>
      <c r="D3" s="5"/>
      <c r="E3" s="5"/>
      <c r="F3" s="5"/>
      <c r="G3" s="5"/>
      <c r="H3" s="5">
        <v>20</v>
      </c>
      <c r="I3" s="5">
        <v>2</v>
      </c>
      <c r="J3" s="5">
        <v>8</v>
      </c>
      <c r="K3" s="5">
        <v>39</v>
      </c>
      <c r="L3" s="5">
        <v>45</v>
      </c>
      <c r="M3" s="40">
        <f>130-56</f>
        <v>74</v>
      </c>
      <c r="N3" s="26">
        <f t="shared" si="0"/>
        <v>188</v>
      </c>
      <c r="O3" s="21">
        <v>2</v>
      </c>
      <c r="P3" s="71">
        <f>AVERAGE(N3/N17)</f>
        <v>0.12152553329023917</v>
      </c>
    </row>
    <row r="4" spans="1:16" ht="14.25" thickBot="1">
      <c r="A4" s="7" t="s">
        <v>34</v>
      </c>
      <c r="B4" s="6"/>
      <c r="C4" s="5"/>
      <c r="D4" s="5"/>
      <c r="E4" s="40">
        <v>109</v>
      </c>
      <c r="F4" s="5">
        <v>1</v>
      </c>
      <c r="G4" s="5">
        <v>1</v>
      </c>
      <c r="H4" s="5"/>
      <c r="I4" s="5"/>
      <c r="J4" s="5"/>
      <c r="K4" s="5"/>
      <c r="L4" s="5"/>
      <c r="M4" s="5"/>
      <c r="N4" s="26">
        <f t="shared" si="0"/>
        <v>111</v>
      </c>
      <c r="O4" s="21">
        <v>3</v>
      </c>
      <c r="P4" s="72">
        <f>AVERAGE(N4/N17)</f>
        <v>0.07175177763413057</v>
      </c>
    </row>
    <row r="5" spans="1:15" ht="13.5">
      <c r="A5" s="7" t="s">
        <v>32</v>
      </c>
      <c r="B5" s="6"/>
      <c r="C5" s="5"/>
      <c r="D5" s="5">
        <v>10</v>
      </c>
      <c r="E5" s="5"/>
      <c r="F5" s="5">
        <v>2</v>
      </c>
      <c r="G5" s="5"/>
      <c r="H5" s="5"/>
      <c r="I5" s="5"/>
      <c r="J5" s="5"/>
      <c r="K5" s="5"/>
      <c r="L5" s="5"/>
      <c r="M5" s="5"/>
      <c r="N5" s="26">
        <f t="shared" si="0"/>
        <v>12</v>
      </c>
      <c r="O5" s="21">
        <v>4</v>
      </c>
    </row>
    <row r="6" spans="1:15" ht="13.5">
      <c r="A6" s="7" t="s">
        <v>44</v>
      </c>
      <c r="B6" s="6"/>
      <c r="C6" s="5"/>
      <c r="D6" s="5"/>
      <c r="E6" s="5"/>
      <c r="F6" s="5"/>
      <c r="G6" s="5"/>
      <c r="H6" s="5"/>
      <c r="I6" s="5"/>
      <c r="J6" s="5">
        <v>6</v>
      </c>
      <c r="K6" s="5">
        <v>1</v>
      </c>
      <c r="L6" s="5"/>
      <c r="M6" s="5"/>
      <c r="N6" s="26">
        <f t="shared" si="0"/>
        <v>7</v>
      </c>
      <c r="O6" s="21">
        <v>5</v>
      </c>
    </row>
    <row r="7" spans="1:15" ht="13.5">
      <c r="A7" s="7" t="s">
        <v>36</v>
      </c>
      <c r="B7" s="6"/>
      <c r="C7" s="5"/>
      <c r="D7" s="5"/>
      <c r="E7" s="5"/>
      <c r="F7" s="5">
        <v>4</v>
      </c>
      <c r="G7" s="5"/>
      <c r="H7" s="5"/>
      <c r="I7" s="5"/>
      <c r="J7" s="5"/>
      <c r="K7" s="5"/>
      <c r="L7" s="5"/>
      <c r="M7" s="5"/>
      <c r="N7" s="26">
        <f t="shared" si="0"/>
        <v>4</v>
      </c>
      <c r="O7" s="21">
        <v>6</v>
      </c>
    </row>
    <row r="8" spans="1:15" ht="13.5">
      <c r="A8" s="7" t="s">
        <v>38</v>
      </c>
      <c r="B8" s="6"/>
      <c r="C8" s="5"/>
      <c r="D8" s="5"/>
      <c r="E8" s="5"/>
      <c r="F8" s="5"/>
      <c r="G8" s="5"/>
      <c r="H8" s="5"/>
      <c r="I8" s="5">
        <v>4</v>
      </c>
      <c r="J8" s="5"/>
      <c r="K8" s="5"/>
      <c r="L8" s="5"/>
      <c r="M8" s="5"/>
      <c r="N8" s="26">
        <f t="shared" si="0"/>
        <v>4</v>
      </c>
      <c r="O8" s="21">
        <v>6</v>
      </c>
    </row>
    <row r="9" spans="1:15" ht="13.5">
      <c r="A9" s="7" t="s">
        <v>0</v>
      </c>
      <c r="B9" s="6"/>
      <c r="C9" s="5"/>
      <c r="D9" s="5"/>
      <c r="E9" s="5"/>
      <c r="F9" s="5"/>
      <c r="G9" s="5"/>
      <c r="H9" s="5"/>
      <c r="I9" s="5"/>
      <c r="J9" s="5">
        <v>4</v>
      </c>
      <c r="K9" s="5"/>
      <c r="L9" s="5"/>
      <c r="M9" s="5"/>
      <c r="N9" s="26">
        <f t="shared" si="0"/>
        <v>4</v>
      </c>
      <c r="O9" s="21">
        <v>6</v>
      </c>
    </row>
    <row r="10" spans="1:15" ht="13.5">
      <c r="A10" s="7" t="s">
        <v>13</v>
      </c>
      <c r="B10" s="6"/>
      <c r="C10" s="5"/>
      <c r="D10" s="5"/>
      <c r="E10" s="5"/>
      <c r="F10" s="5"/>
      <c r="G10" s="5"/>
      <c r="H10" s="5"/>
      <c r="I10" s="5"/>
      <c r="J10" s="5">
        <v>4</v>
      </c>
      <c r="K10" s="5"/>
      <c r="L10" s="5"/>
      <c r="M10" s="5"/>
      <c r="N10" s="26">
        <f t="shared" si="0"/>
        <v>4</v>
      </c>
      <c r="O10" s="21">
        <v>6</v>
      </c>
    </row>
    <row r="11" spans="1:15" ht="13.5">
      <c r="A11" s="7" t="s">
        <v>33</v>
      </c>
      <c r="B11" s="6"/>
      <c r="C11" s="5"/>
      <c r="D11" s="5">
        <v>2</v>
      </c>
      <c r="E11" s="5"/>
      <c r="F11" s="5"/>
      <c r="G11" s="5"/>
      <c r="H11" s="5"/>
      <c r="I11" s="5"/>
      <c r="J11" s="5"/>
      <c r="K11" s="5"/>
      <c r="L11" s="5"/>
      <c r="M11" s="5"/>
      <c r="N11" s="26">
        <f t="shared" si="0"/>
        <v>2</v>
      </c>
      <c r="O11" s="21">
        <v>10</v>
      </c>
    </row>
    <row r="12" spans="1:15" ht="13.5">
      <c r="A12" s="7" t="s">
        <v>50</v>
      </c>
      <c r="B12" s="6"/>
      <c r="C12" s="5"/>
      <c r="D12" s="5"/>
      <c r="E12" s="5"/>
      <c r="F12" s="5"/>
      <c r="G12" s="5"/>
      <c r="H12" s="5"/>
      <c r="I12" s="5"/>
      <c r="J12" s="5">
        <v>2</v>
      </c>
      <c r="K12" s="5"/>
      <c r="L12" s="5"/>
      <c r="M12" s="5"/>
      <c r="N12" s="26">
        <f t="shared" si="0"/>
        <v>2</v>
      </c>
      <c r="O12" s="21">
        <v>10</v>
      </c>
    </row>
    <row r="13" spans="1:15" ht="13.5">
      <c r="A13" s="7" t="s">
        <v>46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>
        <v>2</v>
      </c>
      <c r="M13" s="5"/>
      <c r="N13" s="26">
        <f t="shared" si="0"/>
        <v>2</v>
      </c>
      <c r="O13" s="21">
        <v>10</v>
      </c>
    </row>
    <row r="14" spans="1:15" ht="13.5">
      <c r="A14" s="7" t="s">
        <v>128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>
        <v>2</v>
      </c>
      <c r="M14" s="5"/>
      <c r="N14" s="26">
        <f t="shared" si="0"/>
        <v>2</v>
      </c>
      <c r="O14" s="21">
        <v>10</v>
      </c>
    </row>
    <row r="15" spans="1:15" ht="13.5">
      <c r="A15" s="7" t="s">
        <v>35</v>
      </c>
      <c r="B15" s="6"/>
      <c r="C15" s="5"/>
      <c r="D15" s="5"/>
      <c r="E15" s="5">
        <v>1</v>
      </c>
      <c r="F15" s="5"/>
      <c r="G15" s="5"/>
      <c r="H15" s="5"/>
      <c r="I15" s="5"/>
      <c r="J15" s="5"/>
      <c r="K15" s="5"/>
      <c r="L15" s="5"/>
      <c r="M15" s="5"/>
      <c r="N15" s="26">
        <f t="shared" si="0"/>
        <v>1</v>
      </c>
      <c r="O15" s="21">
        <v>14</v>
      </c>
    </row>
    <row r="16" spans="1:15" ht="14.25" thickBot="1">
      <c r="A16" s="11" t="s">
        <v>90</v>
      </c>
      <c r="B16" s="12"/>
      <c r="C16" s="13"/>
      <c r="D16" s="13"/>
      <c r="E16" s="13"/>
      <c r="F16" s="13"/>
      <c r="G16" s="13"/>
      <c r="H16" s="13"/>
      <c r="I16" s="13"/>
      <c r="J16" s="13"/>
      <c r="K16" s="13">
        <v>1</v>
      </c>
      <c r="L16" s="13"/>
      <c r="M16" s="13"/>
      <c r="N16" s="26">
        <f t="shared" si="0"/>
        <v>1</v>
      </c>
      <c r="O16" s="22">
        <v>14</v>
      </c>
    </row>
    <row r="17" spans="1:14" ht="14.25" thickBot="1">
      <c r="A17" s="3" t="s">
        <v>10</v>
      </c>
      <c r="B17" s="14">
        <f>SUM(B2:B16)</f>
        <v>41</v>
      </c>
      <c r="C17" s="15">
        <v>146</v>
      </c>
      <c r="D17" s="15">
        <v>138</v>
      </c>
      <c r="E17" s="15">
        <v>140</v>
      </c>
      <c r="F17" s="15">
        <v>140</v>
      </c>
      <c r="G17" s="15">
        <v>140</v>
      </c>
      <c r="H17" s="15">
        <v>136</v>
      </c>
      <c r="I17" s="15">
        <v>135</v>
      </c>
      <c r="J17" s="15">
        <v>136</v>
      </c>
      <c r="K17" s="15">
        <f>SUM(72+63)</f>
        <v>135</v>
      </c>
      <c r="L17" s="15">
        <v>130</v>
      </c>
      <c r="M17" s="15">
        <v>130</v>
      </c>
      <c r="N17" s="19">
        <f t="shared" si="0"/>
        <v>1547</v>
      </c>
    </row>
    <row r="20" ht="13.5">
      <c r="A20" s="59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"/>
  <sheetViews>
    <sheetView workbookViewId="0" topLeftCell="A1">
      <selection activeCell="A1" sqref="A1"/>
    </sheetView>
  </sheetViews>
  <sheetFormatPr defaultColWidth="9.00390625" defaultRowHeight="13.5"/>
  <cols>
    <col min="2" max="13" width="7.25390625" style="0" customWidth="1"/>
  </cols>
  <sheetData>
    <row r="1" spans="1:14" ht="14.25" thickBot="1">
      <c r="A1" s="3" t="s">
        <v>31</v>
      </c>
      <c r="B1" s="17" t="s">
        <v>1</v>
      </c>
      <c r="C1" s="17" t="s">
        <v>2</v>
      </c>
      <c r="D1" s="17" t="s">
        <v>5</v>
      </c>
      <c r="E1" s="17" t="s">
        <v>3</v>
      </c>
      <c r="F1" s="17" t="s">
        <v>4</v>
      </c>
      <c r="G1" s="17" t="s">
        <v>14</v>
      </c>
      <c r="H1" s="17" t="s">
        <v>18</v>
      </c>
      <c r="I1" s="17" t="s">
        <v>20</v>
      </c>
      <c r="J1" s="17" t="s">
        <v>22</v>
      </c>
      <c r="K1" s="17" t="s">
        <v>23</v>
      </c>
      <c r="L1" s="3" t="s">
        <v>21</v>
      </c>
      <c r="M1" s="37" t="s">
        <v>79</v>
      </c>
      <c r="N1" s="68" t="s">
        <v>136</v>
      </c>
    </row>
    <row r="2" spans="1:14" ht="13.5">
      <c r="A2" s="10" t="s">
        <v>37</v>
      </c>
      <c r="B2" s="9"/>
      <c r="C2" s="9"/>
      <c r="D2" s="9"/>
      <c r="E2" s="9"/>
      <c r="F2" s="9">
        <v>3</v>
      </c>
      <c r="G2" s="9">
        <v>21</v>
      </c>
      <c r="H2" s="39">
        <v>127</v>
      </c>
      <c r="I2" s="39">
        <v>97</v>
      </c>
      <c r="J2" s="39">
        <v>83</v>
      </c>
      <c r="K2" s="9">
        <v>8</v>
      </c>
      <c r="L2" s="36">
        <f aca="true" t="shared" si="0" ref="L2:L30">SUM(B2:K2)</f>
        <v>339</v>
      </c>
      <c r="M2" s="65">
        <v>1</v>
      </c>
      <c r="N2" s="70">
        <f>AVERAGE(L2/L30)</f>
        <v>0.24636627906976744</v>
      </c>
    </row>
    <row r="3" spans="1:14" ht="13.5">
      <c r="A3" s="7" t="s">
        <v>34</v>
      </c>
      <c r="B3" s="5"/>
      <c r="C3" s="5">
        <v>24</v>
      </c>
      <c r="D3" s="5">
        <v>4</v>
      </c>
      <c r="E3" s="5">
        <v>42</v>
      </c>
      <c r="F3" s="40">
        <v>98</v>
      </c>
      <c r="G3" s="40">
        <v>93</v>
      </c>
      <c r="H3" s="5"/>
      <c r="I3" s="5"/>
      <c r="J3" s="5"/>
      <c r="K3" s="5"/>
      <c r="L3" s="36">
        <f t="shared" si="0"/>
        <v>261</v>
      </c>
      <c r="M3" s="57">
        <v>2</v>
      </c>
      <c r="N3" s="71">
        <f>AVERAGE(L3/L30)</f>
        <v>0.18968023255813954</v>
      </c>
    </row>
    <row r="4" spans="1:14" ht="13.5">
      <c r="A4" s="10" t="s">
        <v>135</v>
      </c>
      <c r="B4" s="5"/>
      <c r="C4" s="5">
        <v>2</v>
      </c>
      <c r="D4" s="40">
        <v>61</v>
      </c>
      <c r="E4" s="5">
        <v>2</v>
      </c>
      <c r="F4" s="5">
        <v>1</v>
      </c>
      <c r="G4" s="5">
        <v>18</v>
      </c>
      <c r="H4" s="5"/>
      <c r="I4" s="5">
        <v>21</v>
      </c>
      <c r="J4" s="5">
        <v>36</v>
      </c>
      <c r="K4" s="40">
        <v>46</v>
      </c>
      <c r="L4" s="36">
        <f t="shared" si="0"/>
        <v>187</v>
      </c>
      <c r="M4" s="57">
        <v>3</v>
      </c>
      <c r="N4" s="71">
        <f>AVERAGE(L4/L30)</f>
        <v>0.13590116279069767</v>
      </c>
    </row>
    <row r="5" spans="1:14" ht="14.25" thickBot="1">
      <c r="A5" s="7" t="s">
        <v>32</v>
      </c>
      <c r="B5" s="5">
        <v>21</v>
      </c>
      <c r="C5" s="40">
        <v>47</v>
      </c>
      <c r="D5" s="5">
        <v>20</v>
      </c>
      <c r="E5" s="40">
        <v>47</v>
      </c>
      <c r="F5" s="5">
        <v>23</v>
      </c>
      <c r="G5" s="5"/>
      <c r="H5" s="5"/>
      <c r="I5" s="5"/>
      <c r="J5" s="5"/>
      <c r="K5" s="5"/>
      <c r="L5" s="36">
        <f t="shared" si="0"/>
        <v>158</v>
      </c>
      <c r="M5" s="57">
        <v>4</v>
      </c>
      <c r="N5" s="73">
        <f>AVERAGE(L5/L30)</f>
        <v>0.11482558139534883</v>
      </c>
    </row>
    <row r="6" spans="1:13" ht="13.5">
      <c r="A6" s="7" t="s">
        <v>33</v>
      </c>
      <c r="B6" s="5">
        <v>18</v>
      </c>
      <c r="C6" s="40">
        <v>47</v>
      </c>
      <c r="D6" s="5">
        <v>31</v>
      </c>
      <c r="E6" s="5">
        <v>3</v>
      </c>
      <c r="F6" s="5"/>
      <c r="G6" s="5"/>
      <c r="H6" s="5"/>
      <c r="I6" s="5"/>
      <c r="J6" s="5"/>
      <c r="K6" s="5"/>
      <c r="L6" s="36">
        <f t="shared" si="0"/>
        <v>99</v>
      </c>
      <c r="M6" s="21">
        <v>5</v>
      </c>
    </row>
    <row r="7" spans="1:13" ht="13.5">
      <c r="A7" s="7" t="s">
        <v>49</v>
      </c>
      <c r="B7" s="40">
        <v>95</v>
      </c>
      <c r="C7" s="5">
        <v>1</v>
      </c>
      <c r="D7" s="5"/>
      <c r="E7" s="5">
        <v>2</v>
      </c>
      <c r="F7" s="5"/>
      <c r="G7" s="5"/>
      <c r="H7" s="5"/>
      <c r="I7" s="5"/>
      <c r="J7" s="5"/>
      <c r="K7" s="5"/>
      <c r="L7" s="36">
        <f t="shared" si="0"/>
        <v>98</v>
      </c>
      <c r="M7" s="21">
        <v>6</v>
      </c>
    </row>
    <row r="8" spans="1:13" ht="13.5">
      <c r="A8" s="7" t="s">
        <v>128</v>
      </c>
      <c r="B8" s="5"/>
      <c r="C8" s="5"/>
      <c r="D8" s="5"/>
      <c r="E8" s="5"/>
      <c r="F8" s="5"/>
      <c r="G8" s="5"/>
      <c r="H8" s="5"/>
      <c r="I8" s="5">
        <v>15</v>
      </c>
      <c r="J8" s="5">
        <v>10</v>
      </c>
      <c r="K8" s="5">
        <v>23</v>
      </c>
      <c r="L8" s="36">
        <f t="shared" si="0"/>
        <v>48</v>
      </c>
      <c r="M8" s="21">
        <v>7</v>
      </c>
    </row>
    <row r="9" spans="1:13" ht="13.5">
      <c r="A9" s="7" t="s">
        <v>63</v>
      </c>
      <c r="B9" s="5"/>
      <c r="C9" s="5"/>
      <c r="D9" s="5">
        <v>2</v>
      </c>
      <c r="E9" s="5">
        <v>24</v>
      </c>
      <c r="F9" s="5">
        <v>1</v>
      </c>
      <c r="G9" s="5"/>
      <c r="H9" s="5"/>
      <c r="I9" s="5"/>
      <c r="J9" s="5"/>
      <c r="K9" s="5"/>
      <c r="L9" s="36">
        <f t="shared" si="0"/>
        <v>27</v>
      </c>
      <c r="M9" s="21">
        <v>8</v>
      </c>
    </row>
    <row r="10" spans="1:13" ht="13.5">
      <c r="A10" s="7" t="s">
        <v>95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>
        <v>23</v>
      </c>
      <c r="L10" s="36">
        <f t="shared" si="0"/>
        <v>24</v>
      </c>
      <c r="M10" s="21">
        <v>9</v>
      </c>
    </row>
    <row r="11" spans="1:13" ht="13.5">
      <c r="A11" s="7" t="s">
        <v>50</v>
      </c>
      <c r="B11" s="5">
        <v>4</v>
      </c>
      <c r="C11" s="5">
        <v>5</v>
      </c>
      <c r="D11" s="5"/>
      <c r="E11" s="5">
        <v>3</v>
      </c>
      <c r="F11" s="5">
        <v>1</v>
      </c>
      <c r="G11" s="5"/>
      <c r="H11" s="5">
        <v>2</v>
      </c>
      <c r="I11" s="5">
        <v>2</v>
      </c>
      <c r="J11" s="5">
        <v>1</v>
      </c>
      <c r="K11" s="5">
        <v>2</v>
      </c>
      <c r="L11" s="36">
        <f t="shared" si="0"/>
        <v>20</v>
      </c>
      <c r="M11" s="21">
        <v>10</v>
      </c>
    </row>
    <row r="12" spans="1:13" ht="13.5">
      <c r="A12" s="7" t="s">
        <v>44</v>
      </c>
      <c r="B12" s="5"/>
      <c r="C12" s="5"/>
      <c r="D12" s="5"/>
      <c r="E12" s="5"/>
      <c r="F12" s="5">
        <v>5</v>
      </c>
      <c r="G12" s="5"/>
      <c r="H12" s="5">
        <v>4</v>
      </c>
      <c r="I12" s="5"/>
      <c r="J12" s="5">
        <v>1</v>
      </c>
      <c r="K12" s="5">
        <v>8</v>
      </c>
      <c r="L12" s="36">
        <f t="shared" si="0"/>
        <v>18</v>
      </c>
      <c r="M12" s="21">
        <v>11</v>
      </c>
    </row>
    <row r="13" spans="1:13" ht="13.5">
      <c r="A13" s="7" t="s">
        <v>73</v>
      </c>
      <c r="B13" s="5"/>
      <c r="C13" s="5"/>
      <c r="D13" s="5"/>
      <c r="E13" s="5">
        <v>14</v>
      </c>
      <c r="F13" s="5"/>
      <c r="G13" s="5"/>
      <c r="H13" s="5"/>
      <c r="I13" s="5"/>
      <c r="J13" s="5"/>
      <c r="K13" s="5"/>
      <c r="L13" s="36">
        <f t="shared" si="0"/>
        <v>14</v>
      </c>
      <c r="M13" s="21">
        <v>12</v>
      </c>
    </row>
    <row r="14" spans="1:13" ht="13.5">
      <c r="A14" s="7" t="s">
        <v>48</v>
      </c>
      <c r="B14" s="5">
        <v>6</v>
      </c>
      <c r="C14" s="5"/>
      <c r="D14" s="5">
        <v>8</v>
      </c>
      <c r="E14" s="5"/>
      <c r="F14" s="5"/>
      <c r="G14" s="5"/>
      <c r="H14" s="5"/>
      <c r="I14" s="5"/>
      <c r="J14" s="5"/>
      <c r="K14" s="5"/>
      <c r="L14" s="36">
        <f t="shared" si="0"/>
        <v>14</v>
      </c>
      <c r="M14" s="21">
        <v>12</v>
      </c>
    </row>
    <row r="15" spans="1:13" ht="13.5">
      <c r="A15" s="7" t="s">
        <v>57</v>
      </c>
      <c r="B15" s="5"/>
      <c r="C15" s="5">
        <v>9</v>
      </c>
      <c r="D15" s="5">
        <v>4</v>
      </c>
      <c r="E15" s="5"/>
      <c r="F15" s="5"/>
      <c r="G15" s="5"/>
      <c r="H15" s="5"/>
      <c r="I15" s="5"/>
      <c r="J15" s="5"/>
      <c r="K15" s="5">
        <v>1</v>
      </c>
      <c r="L15" s="36">
        <f t="shared" si="0"/>
        <v>14</v>
      </c>
      <c r="M15" s="21">
        <v>12</v>
      </c>
    </row>
    <row r="16" spans="1:13" ht="13.5">
      <c r="A16" s="7" t="s">
        <v>8</v>
      </c>
      <c r="B16" s="5"/>
      <c r="C16" s="5"/>
      <c r="D16" s="5">
        <v>6</v>
      </c>
      <c r="E16" s="5">
        <v>1</v>
      </c>
      <c r="F16" s="5">
        <v>4</v>
      </c>
      <c r="G16" s="5"/>
      <c r="H16" s="5"/>
      <c r="I16" s="5"/>
      <c r="J16" s="5"/>
      <c r="K16" s="5"/>
      <c r="L16" s="36">
        <f t="shared" si="0"/>
        <v>11</v>
      </c>
      <c r="M16" s="21">
        <v>15</v>
      </c>
    </row>
    <row r="17" spans="1:13" ht="13.5">
      <c r="A17" s="7" t="s">
        <v>94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5">
        <v>7</v>
      </c>
      <c r="L17" s="36">
        <f t="shared" si="0"/>
        <v>8</v>
      </c>
      <c r="M17" s="21">
        <v>16</v>
      </c>
    </row>
    <row r="18" spans="1:13" ht="13.5">
      <c r="A18" s="7" t="s">
        <v>104</v>
      </c>
      <c r="B18" s="5"/>
      <c r="C18" s="5"/>
      <c r="D18" s="5"/>
      <c r="E18" s="5"/>
      <c r="F18" s="5"/>
      <c r="G18" s="5"/>
      <c r="H18" s="5"/>
      <c r="I18" s="5"/>
      <c r="J18" s="5"/>
      <c r="K18" s="5">
        <v>6</v>
      </c>
      <c r="L18" s="36">
        <f t="shared" si="0"/>
        <v>6</v>
      </c>
      <c r="M18" s="21">
        <v>17</v>
      </c>
    </row>
    <row r="19" spans="1:13" ht="13.5">
      <c r="A19" s="7" t="s">
        <v>35</v>
      </c>
      <c r="B19" s="5"/>
      <c r="C19" s="5">
        <v>1</v>
      </c>
      <c r="D19" s="5">
        <v>2</v>
      </c>
      <c r="E19" s="5">
        <v>1</v>
      </c>
      <c r="F19" s="5"/>
      <c r="G19" s="5">
        <v>1</v>
      </c>
      <c r="H19" s="5"/>
      <c r="I19" s="5"/>
      <c r="J19" s="5"/>
      <c r="K19" s="5"/>
      <c r="L19" s="36">
        <f t="shared" si="0"/>
        <v>5</v>
      </c>
      <c r="M19" s="21">
        <v>18</v>
      </c>
    </row>
    <row r="20" spans="1:13" ht="13.5">
      <c r="A20" s="7" t="s">
        <v>74</v>
      </c>
      <c r="B20" s="5"/>
      <c r="C20" s="5"/>
      <c r="D20" s="5"/>
      <c r="E20" s="5">
        <v>1</v>
      </c>
      <c r="F20" s="5">
        <v>2</v>
      </c>
      <c r="G20" s="5">
        <v>1</v>
      </c>
      <c r="H20" s="5"/>
      <c r="I20" s="5"/>
      <c r="J20" s="5">
        <v>1</v>
      </c>
      <c r="K20" s="5"/>
      <c r="L20" s="36">
        <f t="shared" si="0"/>
        <v>5</v>
      </c>
      <c r="M20" s="21">
        <v>18</v>
      </c>
    </row>
    <row r="21" spans="1:13" ht="13.5">
      <c r="A21" s="7" t="s">
        <v>99</v>
      </c>
      <c r="B21" s="5"/>
      <c r="C21" s="5"/>
      <c r="D21" s="5"/>
      <c r="E21" s="5"/>
      <c r="F21" s="5"/>
      <c r="G21" s="5"/>
      <c r="H21" s="5"/>
      <c r="I21" s="5"/>
      <c r="J21" s="5">
        <v>1</v>
      </c>
      <c r="K21" s="5">
        <v>4</v>
      </c>
      <c r="L21" s="36">
        <f t="shared" si="0"/>
        <v>5</v>
      </c>
      <c r="M21" s="21">
        <v>18</v>
      </c>
    </row>
    <row r="22" spans="1:13" ht="13.5">
      <c r="A22" s="7" t="s">
        <v>13</v>
      </c>
      <c r="B22" s="5"/>
      <c r="C22" s="5"/>
      <c r="D22" s="5"/>
      <c r="E22" s="5"/>
      <c r="F22" s="5"/>
      <c r="G22" s="5"/>
      <c r="H22" s="5">
        <v>2</v>
      </c>
      <c r="I22" s="5">
        <v>1</v>
      </c>
      <c r="J22" s="5"/>
      <c r="K22" s="5"/>
      <c r="L22" s="36">
        <f t="shared" si="0"/>
        <v>3</v>
      </c>
      <c r="M22" s="21">
        <v>21</v>
      </c>
    </row>
    <row r="23" spans="1:13" ht="13.5">
      <c r="A23" s="7" t="s">
        <v>61</v>
      </c>
      <c r="B23" s="5"/>
      <c r="C23" s="5">
        <v>2</v>
      </c>
      <c r="D23" s="5"/>
      <c r="E23" s="5"/>
      <c r="F23" s="5"/>
      <c r="G23" s="5"/>
      <c r="H23" s="5"/>
      <c r="I23" s="5"/>
      <c r="J23" s="5"/>
      <c r="K23" s="5"/>
      <c r="L23" s="36">
        <f t="shared" si="0"/>
        <v>2</v>
      </c>
      <c r="M23" s="21">
        <v>22</v>
      </c>
    </row>
    <row r="24" spans="1:13" ht="13.5">
      <c r="A24" s="11" t="s">
        <v>66</v>
      </c>
      <c r="B24" s="13"/>
      <c r="C24" s="13"/>
      <c r="D24" s="13">
        <v>2</v>
      </c>
      <c r="E24" s="13"/>
      <c r="F24" s="13"/>
      <c r="G24" s="13"/>
      <c r="H24" s="13"/>
      <c r="I24" s="13"/>
      <c r="J24" s="13"/>
      <c r="K24" s="13"/>
      <c r="L24" s="36">
        <f t="shared" si="0"/>
        <v>2</v>
      </c>
      <c r="M24" s="21">
        <v>22</v>
      </c>
    </row>
    <row r="25" spans="1:13" ht="13.5">
      <c r="A25" s="11" t="s">
        <v>81</v>
      </c>
      <c r="B25" s="13"/>
      <c r="C25" s="13"/>
      <c r="D25" s="13"/>
      <c r="E25" s="13"/>
      <c r="F25" s="13">
        <v>2</v>
      </c>
      <c r="G25" s="13"/>
      <c r="H25" s="13"/>
      <c r="I25" s="13"/>
      <c r="J25" s="13"/>
      <c r="K25" s="13"/>
      <c r="L25" s="36">
        <f t="shared" si="0"/>
        <v>2</v>
      </c>
      <c r="M25" s="21">
        <v>22</v>
      </c>
    </row>
    <row r="26" spans="1:13" ht="13.5">
      <c r="A26" s="11" t="s">
        <v>87</v>
      </c>
      <c r="B26" s="13"/>
      <c r="C26" s="13"/>
      <c r="D26" s="13"/>
      <c r="E26" s="13"/>
      <c r="F26" s="13"/>
      <c r="G26" s="13">
        <v>2</v>
      </c>
      <c r="H26" s="13"/>
      <c r="I26" s="13"/>
      <c r="J26" s="13"/>
      <c r="K26" s="13"/>
      <c r="L26" s="36">
        <f t="shared" si="0"/>
        <v>2</v>
      </c>
      <c r="M26" s="21">
        <v>22</v>
      </c>
    </row>
    <row r="27" spans="1:13" ht="13.5">
      <c r="A27" s="11" t="s">
        <v>0</v>
      </c>
      <c r="B27" s="13"/>
      <c r="C27" s="13"/>
      <c r="D27" s="13"/>
      <c r="E27" s="13"/>
      <c r="F27" s="13"/>
      <c r="G27" s="13"/>
      <c r="H27" s="13"/>
      <c r="I27" s="13"/>
      <c r="J27" s="13"/>
      <c r="K27" s="13">
        <v>2</v>
      </c>
      <c r="L27" s="36">
        <f t="shared" si="0"/>
        <v>2</v>
      </c>
      <c r="M27" s="21">
        <v>22</v>
      </c>
    </row>
    <row r="28" spans="1:13" ht="13.5">
      <c r="A28" s="11" t="s">
        <v>51</v>
      </c>
      <c r="B28" s="13">
        <v>1</v>
      </c>
      <c r="C28" s="13"/>
      <c r="D28" s="13"/>
      <c r="E28" s="13"/>
      <c r="F28" s="13"/>
      <c r="G28" s="13"/>
      <c r="H28" s="13"/>
      <c r="I28" s="13"/>
      <c r="J28" s="13"/>
      <c r="K28" s="13"/>
      <c r="L28" s="36">
        <f t="shared" si="0"/>
        <v>1</v>
      </c>
      <c r="M28" s="21">
        <v>27</v>
      </c>
    </row>
    <row r="29" spans="1:13" ht="14.25" thickBot="1">
      <c r="A29" s="11" t="s">
        <v>52</v>
      </c>
      <c r="B29" s="13"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36">
        <f t="shared" si="0"/>
        <v>1</v>
      </c>
      <c r="M29" s="21">
        <v>28</v>
      </c>
    </row>
    <row r="30" spans="1:12" ht="14.25" thickBot="1">
      <c r="A30" s="3" t="s">
        <v>10</v>
      </c>
      <c r="B30" s="15">
        <v>146</v>
      </c>
      <c r="C30" s="15">
        <v>138</v>
      </c>
      <c r="D30" s="15">
        <v>140</v>
      </c>
      <c r="E30" s="15">
        <v>140</v>
      </c>
      <c r="F30" s="15">
        <v>140</v>
      </c>
      <c r="G30" s="15">
        <v>136</v>
      </c>
      <c r="H30" s="15">
        <v>135</v>
      </c>
      <c r="I30" s="15">
        <v>136</v>
      </c>
      <c r="J30" s="15">
        <f>SUM(72+63)</f>
        <v>135</v>
      </c>
      <c r="K30" s="15">
        <v>130</v>
      </c>
      <c r="L30" s="19">
        <f t="shared" si="0"/>
        <v>1376</v>
      </c>
    </row>
    <row r="35" ht="13.5">
      <c r="A35" s="29"/>
    </row>
    <row r="36" ht="13.5">
      <c r="A36" s="30"/>
    </row>
    <row r="37" ht="13.5">
      <c r="A37" s="31"/>
    </row>
    <row r="38" ht="13.5">
      <c r="A38" s="31"/>
    </row>
    <row r="39" ht="13.5">
      <c r="A39" s="31"/>
    </row>
    <row r="40" ht="13.5">
      <c r="A40" s="30"/>
    </row>
    <row r="41" ht="13.5">
      <c r="A41" s="30"/>
    </row>
    <row r="42" ht="13.5">
      <c r="A42" s="31"/>
    </row>
    <row r="43" spans="1:5" ht="13.5">
      <c r="A43" s="30"/>
      <c r="E43" s="10" t="s">
        <v>135</v>
      </c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2" ht="13.5">
      <c r="A62" s="30"/>
    </row>
    <row r="63" ht="13.5">
      <c r="A63" s="29"/>
    </row>
    <row r="64" ht="13.5">
      <c r="A64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  <row r="85" ht="13.5">
      <c r="A85" s="29"/>
    </row>
    <row r="86" ht="13.5">
      <c r="A86" s="29"/>
    </row>
    <row r="87" ht="13.5">
      <c r="A87" s="29"/>
    </row>
    <row r="88" ht="13.5">
      <c r="A88" s="29"/>
    </row>
    <row r="89" ht="13.5">
      <c r="A89" s="29"/>
    </row>
    <row r="90" ht="13.5">
      <c r="A90" s="29"/>
    </row>
    <row r="91" ht="13.5">
      <c r="A91" s="29"/>
    </row>
    <row r="92" ht="13.5">
      <c r="A92" s="29"/>
    </row>
    <row r="94" ht="13.5">
      <c r="A94" s="29"/>
    </row>
    <row r="95" ht="13.5">
      <c r="A95" s="29"/>
    </row>
    <row r="96" ht="13.5">
      <c r="A96" s="29"/>
    </row>
    <row r="97" ht="13.5">
      <c r="A97" s="29"/>
    </row>
    <row r="98" ht="13.5">
      <c r="A98" s="29"/>
    </row>
    <row r="99" ht="13.5">
      <c r="A99" s="29"/>
    </row>
    <row r="100" ht="13.5">
      <c r="A100" s="29"/>
    </row>
    <row r="101" ht="13.5">
      <c r="A101" s="29"/>
    </row>
    <row r="102" ht="13.5">
      <c r="A102" s="29"/>
    </row>
    <row r="103" ht="13.5">
      <c r="A103" s="29"/>
    </row>
    <row r="104" ht="13.5">
      <c r="A104" s="29"/>
    </row>
    <row r="105" ht="13.5">
      <c r="A105" s="29"/>
    </row>
    <row r="106" ht="13.5">
      <c r="A106" s="29"/>
    </row>
    <row r="107" ht="13.5">
      <c r="A107" s="29"/>
    </row>
    <row r="108" ht="13.5">
      <c r="A108" s="29"/>
    </row>
    <row r="109" ht="13.5">
      <c r="A109" s="29"/>
    </row>
    <row r="110" ht="13.5">
      <c r="A110" s="29"/>
    </row>
    <row r="111" ht="13.5">
      <c r="A111" s="29"/>
    </row>
    <row r="112" ht="13.5">
      <c r="A112" s="29"/>
    </row>
    <row r="113" ht="13.5">
      <c r="A113" s="29"/>
    </row>
    <row r="114" ht="13.5">
      <c r="A114" s="29"/>
    </row>
    <row r="115" ht="13.5">
      <c r="A115" s="29"/>
    </row>
    <row r="116" ht="13.5">
      <c r="A116" s="29"/>
    </row>
    <row r="117" ht="13.5">
      <c r="A117" s="29"/>
    </row>
    <row r="118" ht="13.5">
      <c r="A118" s="29"/>
    </row>
    <row r="119" ht="13.5">
      <c r="A119" s="29"/>
    </row>
    <row r="121" ht="13.5">
      <c r="A121" s="29"/>
    </row>
    <row r="122" ht="13.5">
      <c r="A122" s="29"/>
    </row>
    <row r="123" ht="13.5">
      <c r="A123" s="29"/>
    </row>
    <row r="124" ht="13.5">
      <c r="A124" s="29"/>
    </row>
    <row r="125" ht="13.5">
      <c r="A125" s="29"/>
    </row>
    <row r="126" ht="13.5">
      <c r="A126" s="29"/>
    </row>
    <row r="127" ht="13.5">
      <c r="A127" s="29"/>
    </row>
    <row r="128" ht="13.5">
      <c r="A128" s="29"/>
    </row>
    <row r="129" ht="13.5">
      <c r="A129" s="29"/>
    </row>
    <row r="130" ht="13.5">
      <c r="A130" s="29"/>
    </row>
    <row r="131" ht="13.5">
      <c r="A131" s="29"/>
    </row>
    <row r="132" ht="13.5">
      <c r="A132" s="29"/>
    </row>
    <row r="133" ht="13.5">
      <c r="A133" s="29"/>
    </row>
    <row r="134" ht="13.5">
      <c r="A134" s="29"/>
    </row>
    <row r="135" ht="13.5">
      <c r="A135" s="29"/>
    </row>
    <row r="136" ht="13.5">
      <c r="A136" s="29"/>
    </row>
    <row r="137" ht="13.5">
      <c r="A137" s="29"/>
    </row>
    <row r="138" ht="13.5">
      <c r="A138" s="29"/>
    </row>
    <row r="139" ht="13.5">
      <c r="A139" s="29"/>
    </row>
    <row r="140" ht="13.5">
      <c r="A140" s="30"/>
    </row>
    <row r="141" ht="13.5">
      <c r="A141" s="30"/>
    </row>
    <row r="142" ht="13.5">
      <c r="A142" s="30"/>
    </row>
    <row r="143" ht="13.5">
      <c r="A143" s="29"/>
    </row>
    <row r="144" ht="13.5">
      <c r="A144" s="29"/>
    </row>
    <row r="145" ht="13.5">
      <c r="A145" s="29"/>
    </row>
    <row r="146" ht="13.5">
      <c r="A146" s="29"/>
    </row>
    <row r="147" ht="13.5">
      <c r="A147" s="29"/>
    </row>
    <row r="148" ht="13.5">
      <c r="A148" s="29"/>
    </row>
    <row r="149" ht="13.5">
      <c r="A149" s="29"/>
    </row>
    <row r="150" ht="13.5">
      <c r="A150" s="29"/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M1" sqref="M1:M23"/>
    </sheetView>
  </sheetViews>
  <sheetFormatPr defaultColWidth="9.00390625" defaultRowHeight="13.5"/>
  <cols>
    <col min="2" max="12" width="7.25390625" style="0" customWidth="1"/>
  </cols>
  <sheetData>
    <row r="1" spans="1:14" ht="14.25" thickBot="1">
      <c r="A1" s="3" t="s">
        <v>31</v>
      </c>
      <c r="B1" s="17" t="s">
        <v>1</v>
      </c>
      <c r="C1" s="17" t="s">
        <v>2</v>
      </c>
      <c r="D1" s="17" t="s">
        <v>5</v>
      </c>
      <c r="E1" s="17" t="s">
        <v>3</v>
      </c>
      <c r="F1" s="17" t="s">
        <v>4</v>
      </c>
      <c r="G1" s="17" t="s">
        <v>14</v>
      </c>
      <c r="H1" s="17" t="s">
        <v>18</v>
      </c>
      <c r="I1" s="17" t="s">
        <v>20</v>
      </c>
      <c r="J1" s="17" t="s">
        <v>22</v>
      </c>
      <c r="K1" s="17" t="s">
        <v>23</v>
      </c>
      <c r="L1" s="3" t="s">
        <v>21</v>
      </c>
      <c r="M1" s="24" t="s">
        <v>79</v>
      </c>
      <c r="N1" s="68" t="s">
        <v>136</v>
      </c>
    </row>
    <row r="2" spans="1:14" ht="13.5">
      <c r="A2" s="10" t="s">
        <v>57</v>
      </c>
      <c r="B2" s="9"/>
      <c r="C2" s="9">
        <v>11</v>
      </c>
      <c r="D2" s="39">
        <v>100</v>
      </c>
      <c r="E2" s="39">
        <v>85</v>
      </c>
      <c r="F2" s="9"/>
      <c r="G2" s="39">
        <v>134</v>
      </c>
      <c r="H2" s="39">
        <v>134</v>
      </c>
      <c r="I2" s="39">
        <v>129</v>
      </c>
      <c r="J2" s="39">
        <v>117</v>
      </c>
      <c r="K2" s="39">
        <v>59</v>
      </c>
      <c r="L2" s="23">
        <f aca="true" t="shared" si="0" ref="L2:L24">SUM(B2:K2)</f>
        <v>769</v>
      </c>
      <c r="M2" s="65">
        <v>1</v>
      </c>
      <c r="N2" s="70">
        <f>AVERAGE(L2/L24)</f>
        <v>0.5588662790697675</v>
      </c>
    </row>
    <row r="3" spans="1:14" ht="13.5">
      <c r="A3" s="7" t="s">
        <v>0</v>
      </c>
      <c r="B3" s="5"/>
      <c r="C3" s="40">
        <v>81</v>
      </c>
      <c r="D3" s="5"/>
      <c r="E3" s="5">
        <v>17</v>
      </c>
      <c r="F3" s="40">
        <v>73</v>
      </c>
      <c r="G3" s="5"/>
      <c r="H3" s="5"/>
      <c r="I3" s="5">
        <v>4</v>
      </c>
      <c r="J3" s="5">
        <v>5</v>
      </c>
      <c r="K3" s="5">
        <v>11</v>
      </c>
      <c r="L3" s="23">
        <f t="shared" si="0"/>
        <v>191</v>
      </c>
      <c r="M3" s="57">
        <v>2</v>
      </c>
      <c r="N3" s="71">
        <f>AVERAGE(L3/L24)</f>
        <v>0.13880813953488372</v>
      </c>
    </row>
    <row r="4" spans="1:14" ht="14.25" thickBot="1">
      <c r="A4" s="7" t="s">
        <v>34</v>
      </c>
      <c r="B4" s="40">
        <v>145</v>
      </c>
      <c r="C4" s="5"/>
      <c r="D4" s="5"/>
      <c r="E4" s="5"/>
      <c r="F4" s="5">
        <v>19</v>
      </c>
      <c r="G4" s="5"/>
      <c r="H4" s="5"/>
      <c r="I4" s="5"/>
      <c r="J4" s="5"/>
      <c r="K4" s="5"/>
      <c r="L4" s="23">
        <f t="shared" si="0"/>
        <v>164</v>
      </c>
      <c r="M4" s="57">
        <v>3</v>
      </c>
      <c r="N4" s="72">
        <f>AVERAGE(L4/L24)</f>
        <v>0.11918604651162791</v>
      </c>
    </row>
    <row r="5" spans="1:14" ht="13.5">
      <c r="A5" s="7" t="s">
        <v>35</v>
      </c>
      <c r="B5" s="5"/>
      <c r="C5" s="5">
        <v>18</v>
      </c>
      <c r="D5" s="5">
        <v>32</v>
      </c>
      <c r="E5" s="5">
        <v>6</v>
      </c>
      <c r="F5" s="5">
        <v>1</v>
      </c>
      <c r="G5" s="5"/>
      <c r="H5" s="5"/>
      <c r="I5" s="5"/>
      <c r="J5" s="5"/>
      <c r="K5" s="5"/>
      <c r="L5" s="23">
        <f t="shared" si="0"/>
        <v>57</v>
      </c>
      <c r="M5" s="21">
        <v>4</v>
      </c>
      <c r="N5" s="75"/>
    </row>
    <row r="6" spans="1:13" ht="13.5">
      <c r="A6" s="7" t="s">
        <v>105</v>
      </c>
      <c r="B6" s="5"/>
      <c r="C6" s="5"/>
      <c r="D6" s="5"/>
      <c r="E6" s="5"/>
      <c r="F6" s="5"/>
      <c r="G6" s="5"/>
      <c r="H6" s="5"/>
      <c r="I6" s="5"/>
      <c r="J6" s="5"/>
      <c r="K6" s="5">
        <v>52</v>
      </c>
      <c r="L6" s="23">
        <f t="shared" si="0"/>
        <v>52</v>
      </c>
      <c r="M6" s="23">
        <v>5</v>
      </c>
    </row>
    <row r="7" spans="1:13" ht="13.5">
      <c r="A7" s="7" t="s">
        <v>32</v>
      </c>
      <c r="B7" s="5"/>
      <c r="C7" s="5">
        <v>2</v>
      </c>
      <c r="D7" s="5"/>
      <c r="E7" s="5">
        <v>16</v>
      </c>
      <c r="F7" s="5">
        <v>17</v>
      </c>
      <c r="G7" s="5"/>
      <c r="H7" s="5"/>
      <c r="I7" s="5"/>
      <c r="J7" s="5"/>
      <c r="K7" s="5"/>
      <c r="L7" s="23">
        <f t="shared" si="0"/>
        <v>35</v>
      </c>
      <c r="M7" s="21">
        <v>6</v>
      </c>
    </row>
    <row r="8" spans="1:13" ht="13.5">
      <c r="A8" s="7" t="s">
        <v>48</v>
      </c>
      <c r="B8" s="5"/>
      <c r="C8" s="5">
        <v>23</v>
      </c>
      <c r="D8" s="5">
        <v>3</v>
      </c>
      <c r="E8" s="5">
        <v>1</v>
      </c>
      <c r="F8" s="5"/>
      <c r="G8" s="5"/>
      <c r="H8" s="5"/>
      <c r="I8" s="5"/>
      <c r="J8" s="5"/>
      <c r="K8" s="5"/>
      <c r="L8" s="23">
        <f t="shared" si="0"/>
        <v>27</v>
      </c>
      <c r="M8" s="21">
        <v>7</v>
      </c>
    </row>
    <row r="9" spans="1:13" ht="13.5">
      <c r="A9" s="7" t="s">
        <v>13</v>
      </c>
      <c r="B9" s="5"/>
      <c r="C9" s="5"/>
      <c r="D9" s="5">
        <v>5</v>
      </c>
      <c r="E9" s="5">
        <v>4</v>
      </c>
      <c r="F9" s="5">
        <v>11</v>
      </c>
      <c r="G9" s="5">
        <v>2</v>
      </c>
      <c r="H9" s="5"/>
      <c r="I9" s="5"/>
      <c r="J9" s="5"/>
      <c r="K9" s="5"/>
      <c r="L9" s="23">
        <f t="shared" si="0"/>
        <v>22</v>
      </c>
      <c r="M9" s="21">
        <v>8</v>
      </c>
    </row>
    <row r="10" spans="1:13" ht="13.5">
      <c r="A10" s="7" t="s">
        <v>8</v>
      </c>
      <c r="B10" s="5"/>
      <c r="C10" s="5"/>
      <c r="D10" s="5"/>
      <c r="E10" s="5">
        <v>3</v>
      </c>
      <c r="F10" s="5">
        <v>15</v>
      </c>
      <c r="G10" s="5"/>
      <c r="H10" s="5"/>
      <c r="I10" s="5"/>
      <c r="J10" s="5"/>
      <c r="K10" s="5"/>
      <c r="L10" s="23">
        <f t="shared" si="0"/>
        <v>18</v>
      </c>
      <c r="M10" s="23">
        <v>9</v>
      </c>
    </row>
    <row r="11" spans="1:13" ht="13.5">
      <c r="A11" s="7" t="s">
        <v>27</v>
      </c>
      <c r="B11" s="5"/>
      <c r="C11" s="5"/>
      <c r="D11" s="5"/>
      <c r="E11" s="5"/>
      <c r="F11" s="5"/>
      <c r="G11" s="5"/>
      <c r="H11" s="5"/>
      <c r="I11" s="5">
        <v>3</v>
      </c>
      <c r="J11" s="5">
        <v>4</v>
      </c>
      <c r="K11" s="5">
        <v>3</v>
      </c>
      <c r="L11" s="23">
        <f t="shared" si="0"/>
        <v>10</v>
      </c>
      <c r="M11" s="21">
        <v>10</v>
      </c>
    </row>
    <row r="12" spans="1:13" ht="13.5">
      <c r="A12" s="7" t="s">
        <v>69</v>
      </c>
      <c r="B12" s="5"/>
      <c r="C12" s="5"/>
      <c r="D12" s="5"/>
      <c r="E12" s="5">
        <v>5</v>
      </c>
      <c r="F12" s="5"/>
      <c r="G12" s="5"/>
      <c r="H12" s="5"/>
      <c r="I12" s="5"/>
      <c r="J12" s="5"/>
      <c r="K12" s="5">
        <v>1</v>
      </c>
      <c r="L12" s="23">
        <f t="shared" si="0"/>
        <v>6</v>
      </c>
      <c r="M12" s="21">
        <v>11</v>
      </c>
    </row>
    <row r="13" spans="1:13" ht="13.5">
      <c r="A13" s="7" t="s">
        <v>82</v>
      </c>
      <c r="B13" s="5"/>
      <c r="C13" s="5"/>
      <c r="D13" s="5"/>
      <c r="E13" s="5"/>
      <c r="F13" s="5">
        <v>4</v>
      </c>
      <c r="G13" s="5"/>
      <c r="H13" s="5"/>
      <c r="I13" s="5"/>
      <c r="J13" s="5"/>
      <c r="K13" s="5"/>
      <c r="L13" s="23">
        <f t="shared" si="0"/>
        <v>4</v>
      </c>
      <c r="M13" s="21">
        <v>12</v>
      </c>
    </row>
    <row r="14" spans="1:13" ht="13.5">
      <c r="A14" s="7" t="s">
        <v>55</v>
      </c>
      <c r="B14" s="5"/>
      <c r="C14" s="5">
        <v>3</v>
      </c>
      <c r="D14" s="5"/>
      <c r="E14" s="5"/>
      <c r="F14" s="5"/>
      <c r="G14" s="5"/>
      <c r="H14" s="5"/>
      <c r="I14" s="5"/>
      <c r="J14" s="5"/>
      <c r="K14" s="5"/>
      <c r="L14" s="23">
        <f t="shared" si="0"/>
        <v>3</v>
      </c>
      <c r="M14" s="23">
        <v>13</v>
      </c>
    </row>
    <row r="15" spans="1:13" ht="13.5">
      <c r="A15" s="7" t="s">
        <v>75</v>
      </c>
      <c r="B15" s="5"/>
      <c r="C15" s="5"/>
      <c r="D15" s="5"/>
      <c r="E15" s="5">
        <v>3</v>
      </c>
      <c r="F15" s="5"/>
      <c r="G15" s="5"/>
      <c r="H15" s="5"/>
      <c r="I15" s="5"/>
      <c r="J15" s="5"/>
      <c r="K15" s="5"/>
      <c r="L15" s="23">
        <f t="shared" si="0"/>
        <v>3</v>
      </c>
      <c r="M15" s="23">
        <v>13</v>
      </c>
    </row>
    <row r="16" spans="1:13" ht="13.5">
      <c r="A16" s="7" t="s">
        <v>16</v>
      </c>
      <c r="B16" s="5"/>
      <c r="C16" s="5"/>
      <c r="D16" s="5"/>
      <c r="E16" s="5"/>
      <c r="F16" s="5"/>
      <c r="G16" s="5"/>
      <c r="H16" s="5"/>
      <c r="I16" s="5"/>
      <c r="J16" s="5">
        <v>3</v>
      </c>
      <c r="K16" s="5"/>
      <c r="L16" s="23">
        <f t="shared" si="0"/>
        <v>3</v>
      </c>
      <c r="M16" s="23">
        <v>13</v>
      </c>
    </row>
    <row r="17" spans="1:13" ht="13.5">
      <c r="A17" s="7" t="s">
        <v>95</v>
      </c>
      <c r="B17" s="5"/>
      <c r="C17" s="5"/>
      <c r="D17" s="5"/>
      <c r="E17" s="5"/>
      <c r="F17" s="5"/>
      <c r="G17" s="5"/>
      <c r="H17" s="5"/>
      <c r="I17" s="5"/>
      <c r="J17" s="5">
        <v>3</v>
      </c>
      <c r="K17" s="5"/>
      <c r="L17" s="23">
        <f t="shared" si="0"/>
        <v>3</v>
      </c>
      <c r="M17" s="23">
        <v>13</v>
      </c>
    </row>
    <row r="18" spans="1:13" ht="13.5">
      <c r="A18" s="7" t="s">
        <v>106</v>
      </c>
      <c r="B18" s="5"/>
      <c r="C18" s="5"/>
      <c r="D18" s="5"/>
      <c r="E18" s="5"/>
      <c r="F18" s="5"/>
      <c r="G18" s="5"/>
      <c r="H18" s="5"/>
      <c r="I18" s="5"/>
      <c r="J18" s="5"/>
      <c r="K18" s="5">
        <v>3</v>
      </c>
      <c r="L18" s="23">
        <f t="shared" si="0"/>
        <v>3</v>
      </c>
      <c r="M18" s="23">
        <v>13</v>
      </c>
    </row>
    <row r="19" spans="1:13" ht="13.5">
      <c r="A19" s="7" t="s">
        <v>100</v>
      </c>
      <c r="B19" s="5"/>
      <c r="C19" s="5"/>
      <c r="D19" s="5"/>
      <c r="E19" s="5"/>
      <c r="F19" s="5"/>
      <c r="G19" s="5"/>
      <c r="H19" s="5"/>
      <c r="I19" s="5"/>
      <c r="J19" s="5">
        <v>2</v>
      </c>
      <c r="K19" s="5"/>
      <c r="L19" s="23">
        <f t="shared" si="0"/>
        <v>2</v>
      </c>
      <c r="M19" s="21">
        <v>18</v>
      </c>
    </row>
    <row r="20" spans="1:13" ht="13.5">
      <c r="A20" s="7" t="s">
        <v>33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23">
        <f t="shared" si="0"/>
        <v>1</v>
      </c>
      <c r="M20" s="23">
        <v>19</v>
      </c>
    </row>
    <row r="21" spans="1:13" ht="13.5">
      <c r="A21" s="7" t="s">
        <v>88</v>
      </c>
      <c r="B21" s="5"/>
      <c r="C21" s="5"/>
      <c r="D21" s="5"/>
      <c r="E21" s="5"/>
      <c r="F21" s="5"/>
      <c r="G21" s="5"/>
      <c r="H21" s="5">
        <v>1</v>
      </c>
      <c r="I21" s="5"/>
      <c r="J21" s="5"/>
      <c r="K21" s="5"/>
      <c r="L21" s="23">
        <f t="shared" si="0"/>
        <v>1</v>
      </c>
      <c r="M21" s="23">
        <v>19</v>
      </c>
    </row>
    <row r="22" spans="1:13" ht="13.5">
      <c r="A22" s="7" t="s">
        <v>44</v>
      </c>
      <c r="B22" s="5"/>
      <c r="C22" s="5"/>
      <c r="D22" s="5"/>
      <c r="E22" s="5"/>
      <c r="F22" s="5"/>
      <c r="G22" s="5"/>
      <c r="H22" s="5"/>
      <c r="I22" s="5"/>
      <c r="J22" s="5">
        <v>1</v>
      </c>
      <c r="K22" s="5"/>
      <c r="L22" s="23">
        <f t="shared" si="0"/>
        <v>1</v>
      </c>
      <c r="M22" s="23">
        <v>19</v>
      </c>
    </row>
    <row r="23" spans="1:13" ht="14.25" thickBot="1">
      <c r="A23" s="7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>
        <v>1</v>
      </c>
      <c r="L23" s="23">
        <f t="shared" si="0"/>
        <v>1</v>
      </c>
      <c r="M23" s="34">
        <v>19</v>
      </c>
    </row>
    <row r="24" spans="1:13" ht="14.25" thickBot="1">
      <c r="A24" s="3" t="s">
        <v>10</v>
      </c>
      <c r="B24" s="15">
        <v>146</v>
      </c>
      <c r="C24" s="15">
        <v>138</v>
      </c>
      <c r="D24" s="15">
        <v>140</v>
      </c>
      <c r="E24" s="15">
        <v>140</v>
      </c>
      <c r="F24" s="15">
        <v>140</v>
      </c>
      <c r="G24" s="15">
        <v>136</v>
      </c>
      <c r="H24" s="15">
        <v>135</v>
      </c>
      <c r="I24" s="15">
        <v>136</v>
      </c>
      <c r="J24" s="15">
        <f>SUM(72+63)</f>
        <v>135</v>
      </c>
      <c r="K24" s="15">
        <v>130</v>
      </c>
      <c r="L24" s="19">
        <f t="shared" si="0"/>
        <v>1376</v>
      </c>
      <c r="M24" s="2"/>
    </row>
    <row r="25" ht="13.5">
      <c r="M25" s="2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C23" sqref="C23"/>
    </sheetView>
  </sheetViews>
  <sheetFormatPr defaultColWidth="9.00390625" defaultRowHeight="13.5"/>
  <cols>
    <col min="1" max="1" width="9.375" style="1" customWidth="1"/>
    <col min="2" max="15" width="7.25390625" style="0" customWidth="1"/>
    <col min="16" max="16" width="8.375" style="0" customWidth="1"/>
  </cols>
  <sheetData>
    <row r="1" spans="1:18" s="1" customFormat="1" ht="14.25" thickBot="1">
      <c r="A1" s="3" t="s">
        <v>31</v>
      </c>
      <c r="B1" s="16" t="s">
        <v>19</v>
      </c>
      <c r="C1" s="17" t="s">
        <v>1</v>
      </c>
      <c r="D1" s="17" t="s">
        <v>2</v>
      </c>
      <c r="E1" s="17" t="s">
        <v>5</v>
      </c>
      <c r="F1" s="17" t="s">
        <v>3</v>
      </c>
      <c r="G1" s="17" t="s">
        <v>4</v>
      </c>
      <c r="H1" s="17" t="s">
        <v>14</v>
      </c>
      <c r="I1" s="17" t="s">
        <v>18</v>
      </c>
      <c r="J1" s="17" t="s">
        <v>20</v>
      </c>
      <c r="K1" s="17" t="s">
        <v>22</v>
      </c>
      <c r="L1" s="17" t="s">
        <v>23</v>
      </c>
      <c r="M1" s="17" t="s">
        <v>28</v>
      </c>
      <c r="N1" s="17" t="s">
        <v>29</v>
      </c>
      <c r="O1" s="4" t="s">
        <v>30</v>
      </c>
      <c r="P1" s="3" t="s">
        <v>21</v>
      </c>
      <c r="Q1" s="24" t="s">
        <v>79</v>
      </c>
      <c r="R1" s="68" t="s">
        <v>136</v>
      </c>
    </row>
    <row r="2" spans="1:18" ht="13.5">
      <c r="A2" s="10" t="s">
        <v>15</v>
      </c>
      <c r="B2" s="8"/>
      <c r="C2" s="9"/>
      <c r="D2" s="9"/>
      <c r="E2" s="9"/>
      <c r="F2" s="9"/>
      <c r="G2" s="9"/>
      <c r="H2" s="39">
        <v>135</v>
      </c>
      <c r="I2" s="39">
        <v>134</v>
      </c>
      <c r="J2" s="39">
        <v>116</v>
      </c>
      <c r="K2" s="39">
        <v>129</v>
      </c>
      <c r="L2" s="43">
        <v>22</v>
      </c>
      <c r="M2" s="9">
        <v>22</v>
      </c>
      <c r="N2" s="9">
        <v>8</v>
      </c>
      <c r="O2" s="26">
        <v>55</v>
      </c>
      <c r="P2" s="23">
        <f aca="true" t="shared" si="0" ref="P2:P17">SUM(B2:O2)</f>
        <v>621</v>
      </c>
      <c r="Q2" s="33">
        <v>1</v>
      </c>
      <c r="R2" s="70">
        <f>AVERAGE(P2/P17)</f>
        <v>0.34366353071389044</v>
      </c>
    </row>
    <row r="3" spans="1:18" ht="13.5">
      <c r="A3" s="7" t="s">
        <v>24</v>
      </c>
      <c r="B3" s="6"/>
      <c r="C3" s="5"/>
      <c r="D3" s="5"/>
      <c r="E3" s="5"/>
      <c r="F3" s="5"/>
      <c r="G3" s="5"/>
      <c r="H3" s="5"/>
      <c r="I3" s="5"/>
      <c r="J3" s="5"/>
      <c r="K3" s="5"/>
      <c r="L3" s="40">
        <v>85</v>
      </c>
      <c r="M3" s="40">
        <v>108</v>
      </c>
      <c r="N3" s="40">
        <v>122</v>
      </c>
      <c r="O3" s="42">
        <v>72</v>
      </c>
      <c r="P3" s="21">
        <f t="shared" si="0"/>
        <v>387</v>
      </c>
      <c r="Q3" s="21">
        <v>2</v>
      </c>
      <c r="R3" s="71">
        <f>AVERAGE(P3/P17)</f>
        <v>0.21416712783619257</v>
      </c>
    </row>
    <row r="4" spans="1:18" ht="13.5">
      <c r="A4" s="7" t="s">
        <v>0</v>
      </c>
      <c r="B4" s="41">
        <v>41</v>
      </c>
      <c r="C4" s="40">
        <v>146</v>
      </c>
      <c r="D4" s="5">
        <v>8</v>
      </c>
      <c r="E4" s="5">
        <v>19</v>
      </c>
      <c r="F4" s="5">
        <v>8</v>
      </c>
      <c r="G4" s="5">
        <v>17</v>
      </c>
      <c r="H4" s="5"/>
      <c r="I4" s="5"/>
      <c r="J4" s="5"/>
      <c r="K4" s="5">
        <v>1</v>
      </c>
      <c r="L4" s="5">
        <v>15</v>
      </c>
      <c r="M4" s="5"/>
      <c r="N4" s="5"/>
      <c r="O4" s="27"/>
      <c r="P4" s="21">
        <f>SUM(B4:O4)</f>
        <v>255</v>
      </c>
      <c r="Q4" s="21">
        <v>3</v>
      </c>
      <c r="R4" s="71">
        <f>AVERAGE(P4/P17)</f>
        <v>0.14111787493082456</v>
      </c>
    </row>
    <row r="5" spans="1:18" ht="13.5">
      <c r="A5" s="7" t="s">
        <v>6</v>
      </c>
      <c r="B5" s="6"/>
      <c r="C5" s="5"/>
      <c r="D5" s="40">
        <v>130</v>
      </c>
      <c r="E5" s="40">
        <v>121</v>
      </c>
      <c r="F5" s="5"/>
      <c r="G5" s="5"/>
      <c r="H5" s="5"/>
      <c r="I5" s="5"/>
      <c r="J5" s="5"/>
      <c r="K5" s="5"/>
      <c r="L5" s="5"/>
      <c r="M5" s="5"/>
      <c r="N5" s="5"/>
      <c r="O5" s="27"/>
      <c r="P5" s="21">
        <f t="shared" si="0"/>
        <v>251</v>
      </c>
      <c r="Q5" s="21">
        <v>4</v>
      </c>
      <c r="R5" s="71">
        <f>AVERAGE(P5/P17)</f>
        <v>0.13890426120641947</v>
      </c>
    </row>
    <row r="6" spans="1:18" ht="13.5">
      <c r="A6" s="7" t="s">
        <v>7</v>
      </c>
      <c r="B6" s="6"/>
      <c r="C6" s="5"/>
      <c r="D6" s="5"/>
      <c r="E6" s="5"/>
      <c r="F6" s="5">
        <v>11</v>
      </c>
      <c r="G6" s="40">
        <v>121</v>
      </c>
      <c r="H6" s="5"/>
      <c r="I6" s="5"/>
      <c r="J6" s="5"/>
      <c r="K6" s="5">
        <v>1</v>
      </c>
      <c r="L6" s="5">
        <v>8</v>
      </c>
      <c r="M6" s="5"/>
      <c r="N6" s="5"/>
      <c r="O6" s="27"/>
      <c r="P6" s="21">
        <f t="shared" si="0"/>
        <v>141</v>
      </c>
      <c r="Q6" s="23">
        <v>5</v>
      </c>
      <c r="R6" s="71">
        <f>AVERAGE(P6/P17)</f>
        <v>0.07802988378527947</v>
      </c>
    </row>
    <row r="7" spans="1:17" ht="13.5">
      <c r="A7" s="7" t="s">
        <v>75</v>
      </c>
      <c r="B7" s="6"/>
      <c r="C7" s="5"/>
      <c r="D7" s="5"/>
      <c r="E7" s="5"/>
      <c r="F7" s="40">
        <v>37</v>
      </c>
      <c r="G7" s="5"/>
      <c r="H7" s="5"/>
      <c r="I7" s="5"/>
      <c r="J7" s="5"/>
      <c r="K7" s="5"/>
      <c r="L7" s="5"/>
      <c r="M7" s="5"/>
      <c r="N7" s="5"/>
      <c r="O7" s="27"/>
      <c r="P7" s="21">
        <f t="shared" si="0"/>
        <v>37</v>
      </c>
      <c r="Q7" s="21">
        <v>6</v>
      </c>
    </row>
    <row r="8" spans="1:17" ht="13.5">
      <c r="A8" s="7" t="s">
        <v>9</v>
      </c>
      <c r="B8" s="6"/>
      <c r="C8" s="5"/>
      <c r="D8" s="5"/>
      <c r="E8" s="5"/>
      <c r="F8" s="5">
        <v>28</v>
      </c>
      <c r="G8" s="5"/>
      <c r="H8" s="5"/>
      <c r="I8" s="5"/>
      <c r="J8" s="5"/>
      <c r="K8" s="5"/>
      <c r="L8" s="5"/>
      <c r="M8" s="5"/>
      <c r="N8" s="5"/>
      <c r="O8" s="27"/>
      <c r="P8" s="21">
        <f t="shared" si="0"/>
        <v>28</v>
      </c>
      <c r="Q8" s="21">
        <v>7</v>
      </c>
    </row>
    <row r="9" spans="1:17" ht="13.5">
      <c r="A9" s="7" t="s">
        <v>12</v>
      </c>
      <c r="B9" s="6"/>
      <c r="C9" s="5"/>
      <c r="D9" s="5"/>
      <c r="E9" s="5"/>
      <c r="F9" s="5">
        <v>28</v>
      </c>
      <c r="G9" s="5"/>
      <c r="H9" s="5"/>
      <c r="I9" s="5"/>
      <c r="J9" s="5"/>
      <c r="K9" s="5"/>
      <c r="L9" s="5"/>
      <c r="M9" s="5"/>
      <c r="N9" s="5"/>
      <c r="O9" s="27"/>
      <c r="P9" s="21">
        <f t="shared" si="0"/>
        <v>28</v>
      </c>
      <c r="Q9" s="21">
        <v>7</v>
      </c>
    </row>
    <row r="10" spans="1:17" ht="13.5">
      <c r="A10" s="7" t="s">
        <v>16</v>
      </c>
      <c r="B10" s="6"/>
      <c r="C10" s="5"/>
      <c r="D10" s="5"/>
      <c r="E10" s="5"/>
      <c r="F10" s="5"/>
      <c r="G10" s="5"/>
      <c r="H10" s="5">
        <v>1</v>
      </c>
      <c r="I10" s="5"/>
      <c r="J10" s="5">
        <v>20</v>
      </c>
      <c r="K10" s="5"/>
      <c r="L10" s="5"/>
      <c r="M10" s="5"/>
      <c r="N10" s="5"/>
      <c r="O10" s="27"/>
      <c r="P10" s="21">
        <f t="shared" si="0"/>
        <v>21</v>
      </c>
      <c r="Q10" s="23">
        <v>9</v>
      </c>
    </row>
    <row r="11" spans="1:17" ht="13.5">
      <c r="A11" s="7" t="s">
        <v>11</v>
      </c>
      <c r="B11" s="6"/>
      <c r="C11" s="5"/>
      <c r="D11" s="5"/>
      <c r="E11" s="5"/>
      <c r="F11" s="5">
        <v>14</v>
      </c>
      <c r="G11" s="5"/>
      <c r="H11" s="5"/>
      <c r="I11" s="5"/>
      <c r="J11" s="5"/>
      <c r="K11" s="5"/>
      <c r="L11" s="5"/>
      <c r="M11" s="5"/>
      <c r="N11" s="5"/>
      <c r="O11" s="27"/>
      <c r="P11" s="21">
        <f t="shared" si="0"/>
        <v>14</v>
      </c>
      <c r="Q11" s="21">
        <v>10</v>
      </c>
    </row>
    <row r="12" spans="1:17" ht="13.5">
      <c r="A12" s="7" t="s">
        <v>48</v>
      </c>
      <c r="B12" s="6"/>
      <c r="C12" s="5"/>
      <c r="D12" s="5"/>
      <c r="E12" s="5"/>
      <c r="F12" s="5">
        <v>13</v>
      </c>
      <c r="G12" s="5"/>
      <c r="H12" s="5"/>
      <c r="I12" s="5"/>
      <c r="J12" s="5"/>
      <c r="K12" s="5"/>
      <c r="L12" s="5"/>
      <c r="M12" s="5"/>
      <c r="N12" s="5"/>
      <c r="O12" s="27"/>
      <c r="P12" s="21">
        <f t="shared" si="0"/>
        <v>13</v>
      </c>
      <c r="Q12" s="21">
        <v>11</v>
      </c>
    </row>
    <row r="13" spans="1:17" ht="13.5">
      <c r="A13" s="7" t="s">
        <v>27</v>
      </c>
      <c r="B13" s="6"/>
      <c r="C13" s="5"/>
      <c r="D13" s="5"/>
      <c r="E13" s="5"/>
      <c r="F13" s="5"/>
      <c r="G13" s="5"/>
      <c r="H13" s="5"/>
      <c r="I13" s="5"/>
      <c r="J13" s="5"/>
      <c r="K13" s="5">
        <v>4</v>
      </c>
      <c r="L13" s="5"/>
      <c r="M13" s="5"/>
      <c r="N13" s="5"/>
      <c r="O13" s="27">
        <v>3</v>
      </c>
      <c r="P13" s="21">
        <f t="shared" si="0"/>
        <v>7</v>
      </c>
      <c r="Q13" s="21">
        <v>12</v>
      </c>
    </row>
    <row r="14" spans="1:17" ht="13.5">
      <c r="A14" s="7" t="s">
        <v>13</v>
      </c>
      <c r="B14" s="6"/>
      <c r="C14" s="5"/>
      <c r="D14" s="5"/>
      <c r="E14" s="5"/>
      <c r="F14" s="5"/>
      <c r="G14" s="5">
        <v>2</v>
      </c>
      <c r="H14" s="5"/>
      <c r="I14" s="5"/>
      <c r="J14" s="5"/>
      <c r="K14" s="5"/>
      <c r="L14" s="5"/>
      <c r="M14" s="5"/>
      <c r="N14" s="5"/>
      <c r="O14" s="27"/>
      <c r="P14" s="21">
        <f t="shared" si="0"/>
        <v>2</v>
      </c>
      <c r="Q14" s="23">
        <v>13</v>
      </c>
    </row>
    <row r="15" spans="1:17" ht="13.5">
      <c r="A15" s="7" t="s">
        <v>8</v>
      </c>
      <c r="B15" s="6"/>
      <c r="C15" s="5"/>
      <c r="D15" s="5"/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27"/>
      <c r="P15" s="21">
        <f t="shared" si="0"/>
        <v>1</v>
      </c>
      <c r="Q15" s="21">
        <v>14</v>
      </c>
    </row>
    <row r="16" spans="1:17" ht="14.25" thickBot="1">
      <c r="A16" s="11" t="s">
        <v>17</v>
      </c>
      <c r="B16" s="12"/>
      <c r="C16" s="13"/>
      <c r="D16" s="13"/>
      <c r="E16" s="13"/>
      <c r="F16" s="13"/>
      <c r="G16" s="13"/>
      <c r="H16" s="13"/>
      <c r="I16" s="13">
        <v>1</v>
      </c>
      <c r="J16" s="13"/>
      <c r="K16" s="13"/>
      <c r="L16" s="13"/>
      <c r="M16" s="13"/>
      <c r="N16" s="13"/>
      <c r="O16" s="25"/>
      <c r="P16" s="28">
        <f t="shared" si="0"/>
        <v>1</v>
      </c>
      <c r="Q16" s="22">
        <v>14</v>
      </c>
    </row>
    <row r="17" spans="1:16" ht="14.25" thickBot="1">
      <c r="A17" s="3" t="s">
        <v>10</v>
      </c>
      <c r="B17" s="14">
        <f>SUM(B4:B16)</f>
        <v>41</v>
      </c>
      <c r="C17" s="15">
        <v>146</v>
      </c>
      <c r="D17" s="15">
        <v>138</v>
      </c>
      <c r="E17" s="15">
        <v>140</v>
      </c>
      <c r="F17" s="15">
        <f>SUM(F2:F15)</f>
        <v>140</v>
      </c>
      <c r="G17" s="15">
        <v>140</v>
      </c>
      <c r="H17" s="15">
        <v>136</v>
      </c>
      <c r="I17" s="15">
        <v>135</v>
      </c>
      <c r="J17" s="15">
        <v>136</v>
      </c>
      <c r="K17" s="15">
        <f>SUM(72+63)</f>
        <v>135</v>
      </c>
      <c r="L17" s="15">
        <f>SUM(L2:L15)</f>
        <v>130</v>
      </c>
      <c r="M17" s="15">
        <v>130</v>
      </c>
      <c r="N17" s="15">
        <v>130</v>
      </c>
      <c r="O17" s="18">
        <v>130</v>
      </c>
      <c r="P17" s="19">
        <f t="shared" si="0"/>
        <v>1807</v>
      </c>
    </row>
    <row r="18" ht="14.25" thickBot="1"/>
    <row r="19" spans="1:6" s="1" customFormat="1" ht="14.25" thickBot="1">
      <c r="A19" s="24" t="s">
        <v>31</v>
      </c>
      <c r="B19" s="3" t="s">
        <v>80</v>
      </c>
      <c r="C19" s="316" t="s">
        <v>122</v>
      </c>
      <c r="D19" s="317"/>
      <c r="E19" s="317"/>
      <c r="F19" s="318"/>
    </row>
    <row r="20" spans="1:6" ht="13.5">
      <c r="A20" s="10" t="s">
        <v>15</v>
      </c>
      <c r="B20" s="36">
        <v>237</v>
      </c>
      <c r="C20" s="314" t="s">
        <v>222</v>
      </c>
      <c r="D20" s="315"/>
      <c r="E20" s="315"/>
      <c r="F20" s="319"/>
    </row>
    <row r="21" spans="1:6" ht="13.5">
      <c r="A21" s="7" t="s">
        <v>0</v>
      </c>
      <c r="B21" s="57">
        <f>SUM(B4:D4)</f>
        <v>195</v>
      </c>
      <c r="C21" s="307" t="s">
        <v>564</v>
      </c>
      <c r="D21" s="308"/>
      <c r="E21" s="308"/>
      <c r="F21" s="320"/>
    </row>
    <row r="22" spans="1:6" ht="14.25" thickBot="1">
      <c r="A22" s="20" t="s">
        <v>25</v>
      </c>
      <c r="B22" s="58">
        <v>147</v>
      </c>
      <c r="C22" s="321" t="s">
        <v>26</v>
      </c>
      <c r="D22" s="322"/>
      <c r="E22" s="322"/>
      <c r="F22" s="323"/>
    </row>
  </sheetData>
  <mergeCells count="4">
    <mergeCell ref="C19:F19"/>
    <mergeCell ref="C20:F20"/>
    <mergeCell ref="C21:F21"/>
    <mergeCell ref="C22:F22"/>
  </mergeCells>
  <printOptions/>
  <pageMargins left="0.75" right="0.75" top="1" bottom="1" header="0.512" footer="0.512"/>
  <pageSetup horizontalDpi="300" verticalDpi="300" orientation="portrait" paperSize="9" r:id="rId1"/>
  <ignoredErrors>
    <ignoredError sqref="B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9.00390625" defaultRowHeight="13.5"/>
  <cols>
    <col min="2" max="12" width="7.25390625" style="0" customWidth="1"/>
  </cols>
  <sheetData>
    <row r="1" spans="1:14" ht="14.25" thickBot="1">
      <c r="A1" s="3" t="s">
        <v>31</v>
      </c>
      <c r="B1" s="17" t="s">
        <v>1</v>
      </c>
      <c r="C1" s="17" t="s">
        <v>2</v>
      </c>
      <c r="D1" s="17" t="s">
        <v>5</v>
      </c>
      <c r="E1" s="17" t="s">
        <v>3</v>
      </c>
      <c r="F1" s="17" t="s">
        <v>4</v>
      </c>
      <c r="G1" s="17" t="s">
        <v>14</v>
      </c>
      <c r="H1" s="17" t="s">
        <v>18</v>
      </c>
      <c r="I1" s="17" t="s">
        <v>20</v>
      </c>
      <c r="J1" s="17" t="s">
        <v>22</v>
      </c>
      <c r="K1" s="17" t="s">
        <v>23</v>
      </c>
      <c r="L1" s="3" t="s">
        <v>21</v>
      </c>
      <c r="M1" s="24" t="s">
        <v>79</v>
      </c>
      <c r="N1" s="68" t="s">
        <v>136</v>
      </c>
    </row>
    <row r="2" spans="1:14" ht="13.5">
      <c r="A2" s="10" t="s">
        <v>16</v>
      </c>
      <c r="B2" s="9"/>
      <c r="C2" s="9"/>
      <c r="D2" s="9"/>
      <c r="E2" s="9"/>
      <c r="F2" s="9"/>
      <c r="G2" s="9">
        <v>45</v>
      </c>
      <c r="H2" s="39">
        <v>129</v>
      </c>
      <c r="I2" s="39">
        <v>106</v>
      </c>
      <c r="J2" s="39">
        <v>120</v>
      </c>
      <c r="K2" s="9">
        <v>37</v>
      </c>
      <c r="L2" s="23">
        <f aca="true" t="shared" si="0" ref="L2:L30">SUM(B2:K2)</f>
        <v>437</v>
      </c>
      <c r="M2" s="33">
        <v>1</v>
      </c>
      <c r="N2" s="70">
        <f>AVERAGE(L2/L31)</f>
        <v>0.3175872093023256</v>
      </c>
    </row>
    <row r="3" spans="1:14" ht="13.5">
      <c r="A3" s="7" t="s">
        <v>35</v>
      </c>
      <c r="B3" s="40">
        <v>116</v>
      </c>
      <c r="C3" s="40">
        <v>93</v>
      </c>
      <c r="D3" s="5">
        <v>21</v>
      </c>
      <c r="E3" s="5">
        <v>4</v>
      </c>
      <c r="F3" s="5">
        <v>2</v>
      </c>
      <c r="G3" s="5">
        <v>1</v>
      </c>
      <c r="H3" s="5"/>
      <c r="I3" s="5"/>
      <c r="J3" s="5"/>
      <c r="K3" s="5"/>
      <c r="L3" s="23">
        <f t="shared" si="0"/>
        <v>237</v>
      </c>
      <c r="M3" s="21">
        <v>2</v>
      </c>
      <c r="N3" s="71">
        <f>AVERAGE(L3/L31)</f>
        <v>0.17223837209302326</v>
      </c>
    </row>
    <row r="4" spans="1:14" ht="13.5">
      <c r="A4" s="7" t="s">
        <v>0</v>
      </c>
      <c r="B4" s="5"/>
      <c r="C4" s="5">
        <v>22</v>
      </c>
      <c r="D4" s="40">
        <v>40</v>
      </c>
      <c r="E4" s="5">
        <v>13</v>
      </c>
      <c r="F4" s="5">
        <v>15</v>
      </c>
      <c r="G4" s="5">
        <v>14</v>
      </c>
      <c r="H4" s="5">
        <v>4</v>
      </c>
      <c r="I4" s="5">
        <v>10</v>
      </c>
      <c r="J4" s="5">
        <v>4</v>
      </c>
      <c r="K4" s="40">
        <v>40</v>
      </c>
      <c r="L4" s="23">
        <f t="shared" si="0"/>
        <v>162</v>
      </c>
      <c r="M4" s="21">
        <v>3</v>
      </c>
      <c r="N4" s="71">
        <f>AVERAGE(L4/L31)</f>
        <v>0.11773255813953488</v>
      </c>
    </row>
    <row r="5" spans="1:14" ht="13.5">
      <c r="A5" s="7" t="s">
        <v>13</v>
      </c>
      <c r="B5" s="5"/>
      <c r="C5" s="5"/>
      <c r="D5" s="5">
        <v>6</v>
      </c>
      <c r="E5" s="5">
        <v>4</v>
      </c>
      <c r="F5" s="5">
        <v>31</v>
      </c>
      <c r="G5" s="40">
        <v>76</v>
      </c>
      <c r="H5" s="5">
        <v>1</v>
      </c>
      <c r="I5" s="5">
        <v>1</v>
      </c>
      <c r="J5" s="5"/>
      <c r="K5" s="5"/>
      <c r="L5" s="23">
        <f t="shared" si="0"/>
        <v>119</v>
      </c>
      <c r="M5" s="21">
        <v>4</v>
      </c>
      <c r="N5" s="71">
        <f>AVERAGE(L5/L31)</f>
        <v>0.08648255813953488</v>
      </c>
    </row>
    <row r="6" spans="1:14" ht="13.5">
      <c r="A6" s="7" t="s">
        <v>8</v>
      </c>
      <c r="B6" s="5"/>
      <c r="C6" s="5"/>
      <c r="D6" s="5">
        <v>3</v>
      </c>
      <c r="E6" s="40">
        <v>48</v>
      </c>
      <c r="F6" s="40">
        <v>61</v>
      </c>
      <c r="G6" s="5"/>
      <c r="H6" s="5"/>
      <c r="I6" s="5"/>
      <c r="J6" s="5"/>
      <c r="K6" s="5"/>
      <c r="L6" s="23">
        <f t="shared" si="0"/>
        <v>112</v>
      </c>
      <c r="M6" s="23">
        <v>5</v>
      </c>
      <c r="N6" s="71">
        <f>AVERAGE(L6/L31)</f>
        <v>0.08139534883720931</v>
      </c>
    </row>
    <row r="7" spans="1:13" ht="13.5">
      <c r="A7" s="7" t="s">
        <v>75</v>
      </c>
      <c r="B7" s="5"/>
      <c r="C7" s="5"/>
      <c r="D7" s="5"/>
      <c r="E7" s="40">
        <v>48</v>
      </c>
      <c r="F7" s="5"/>
      <c r="G7" s="5"/>
      <c r="H7" s="5"/>
      <c r="I7" s="5"/>
      <c r="J7" s="5"/>
      <c r="K7" s="5"/>
      <c r="L7" s="23">
        <f t="shared" si="0"/>
        <v>48</v>
      </c>
      <c r="M7" s="21">
        <v>6</v>
      </c>
    </row>
    <row r="8" spans="1:13" ht="13.5">
      <c r="A8" s="7" t="s">
        <v>92</v>
      </c>
      <c r="B8" s="5"/>
      <c r="C8" s="5"/>
      <c r="D8" s="5"/>
      <c r="E8" s="5"/>
      <c r="F8" s="5"/>
      <c r="G8" s="5"/>
      <c r="H8" s="5"/>
      <c r="I8" s="5">
        <v>7</v>
      </c>
      <c r="J8" s="5"/>
      <c r="K8" s="5">
        <v>33</v>
      </c>
      <c r="L8" s="23">
        <f t="shared" si="0"/>
        <v>40</v>
      </c>
      <c r="M8" s="21">
        <v>7</v>
      </c>
    </row>
    <row r="9" spans="1:13" ht="13.5">
      <c r="A9" s="7" t="s">
        <v>32</v>
      </c>
      <c r="B9" s="5">
        <v>23</v>
      </c>
      <c r="C9" s="5"/>
      <c r="D9" s="5">
        <v>4</v>
      </c>
      <c r="E9" s="5">
        <v>7</v>
      </c>
      <c r="F9" s="5">
        <v>4</v>
      </c>
      <c r="G9" s="5"/>
      <c r="H9" s="5"/>
      <c r="I9" s="5"/>
      <c r="J9" s="5"/>
      <c r="K9" s="5"/>
      <c r="L9" s="23">
        <f t="shared" si="0"/>
        <v>38</v>
      </c>
      <c r="M9" s="21">
        <v>8</v>
      </c>
    </row>
    <row r="10" spans="1:13" ht="13.5">
      <c r="A10" s="7" t="s">
        <v>46</v>
      </c>
      <c r="B10" s="5">
        <v>1</v>
      </c>
      <c r="C10" s="5"/>
      <c r="D10" s="5">
        <v>17</v>
      </c>
      <c r="E10" s="5"/>
      <c r="F10" s="5"/>
      <c r="G10" s="5"/>
      <c r="H10" s="5"/>
      <c r="I10" s="5"/>
      <c r="J10" s="5"/>
      <c r="K10" s="5">
        <v>4</v>
      </c>
      <c r="L10" s="23">
        <f t="shared" si="0"/>
        <v>22</v>
      </c>
      <c r="M10" s="23">
        <v>9</v>
      </c>
    </row>
    <row r="11" spans="1:13" ht="13.5">
      <c r="A11" s="7" t="s">
        <v>55</v>
      </c>
      <c r="B11" s="5">
        <v>1</v>
      </c>
      <c r="C11" s="5">
        <v>7</v>
      </c>
      <c r="D11" s="5">
        <v>13</v>
      </c>
      <c r="E11" s="5"/>
      <c r="F11" s="5"/>
      <c r="G11" s="5"/>
      <c r="H11" s="5"/>
      <c r="I11" s="5"/>
      <c r="J11" s="5"/>
      <c r="K11" s="5"/>
      <c r="L11" s="23">
        <f t="shared" si="0"/>
        <v>21</v>
      </c>
      <c r="M11" s="21">
        <v>10</v>
      </c>
    </row>
    <row r="12" spans="1:13" ht="13.5">
      <c r="A12" s="7" t="s">
        <v>48</v>
      </c>
      <c r="B12" s="5"/>
      <c r="C12" s="5">
        <v>7</v>
      </c>
      <c r="D12" s="5">
        <v>11</v>
      </c>
      <c r="E12" s="5">
        <v>1</v>
      </c>
      <c r="F12" s="5"/>
      <c r="G12" s="5"/>
      <c r="H12" s="5"/>
      <c r="I12" s="5"/>
      <c r="J12" s="5"/>
      <c r="K12" s="5"/>
      <c r="L12" s="23">
        <f t="shared" si="0"/>
        <v>19</v>
      </c>
      <c r="M12" s="21">
        <v>11</v>
      </c>
    </row>
    <row r="13" spans="1:13" ht="13.5">
      <c r="A13" s="7" t="s">
        <v>27</v>
      </c>
      <c r="B13" s="5"/>
      <c r="C13" s="5"/>
      <c r="D13" s="5"/>
      <c r="E13" s="5"/>
      <c r="F13" s="5"/>
      <c r="G13" s="5"/>
      <c r="H13" s="5"/>
      <c r="I13" s="5">
        <v>4</v>
      </c>
      <c r="J13" s="5">
        <v>3</v>
      </c>
      <c r="K13" s="5">
        <v>10</v>
      </c>
      <c r="L13" s="23">
        <f t="shared" si="0"/>
        <v>17</v>
      </c>
      <c r="M13" s="21">
        <v>12</v>
      </c>
    </row>
    <row r="14" spans="1:13" ht="13.5">
      <c r="A14" s="7" t="s">
        <v>68</v>
      </c>
      <c r="B14" s="5"/>
      <c r="C14" s="5"/>
      <c r="D14" s="5">
        <v>14</v>
      </c>
      <c r="E14" s="5"/>
      <c r="F14" s="5"/>
      <c r="G14" s="5"/>
      <c r="H14" s="5"/>
      <c r="I14" s="5"/>
      <c r="J14" s="5"/>
      <c r="K14" s="5"/>
      <c r="L14" s="23">
        <f t="shared" si="0"/>
        <v>14</v>
      </c>
      <c r="M14" s="23">
        <v>13</v>
      </c>
    </row>
    <row r="15" spans="1:13" ht="13.5">
      <c r="A15" s="7" t="s">
        <v>67</v>
      </c>
      <c r="B15" s="5"/>
      <c r="C15" s="5"/>
      <c r="D15" s="5">
        <v>11</v>
      </c>
      <c r="E15" s="5"/>
      <c r="F15" s="5"/>
      <c r="G15" s="5"/>
      <c r="H15" s="5"/>
      <c r="I15" s="5"/>
      <c r="J15" s="5"/>
      <c r="K15" s="5"/>
      <c r="L15" s="23">
        <f t="shared" si="0"/>
        <v>11</v>
      </c>
      <c r="M15" s="21">
        <v>14</v>
      </c>
    </row>
    <row r="16" spans="1:13" ht="13.5">
      <c r="A16" s="7" t="s">
        <v>83</v>
      </c>
      <c r="B16" s="5"/>
      <c r="C16" s="5"/>
      <c r="D16" s="5"/>
      <c r="E16" s="5"/>
      <c r="F16" s="5">
        <v>10</v>
      </c>
      <c r="G16" s="5"/>
      <c r="H16" s="5"/>
      <c r="I16" s="5"/>
      <c r="J16" s="5">
        <v>1</v>
      </c>
      <c r="K16" s="5"/>
      <c r="L16" s="23">
        <f t="shared" si="0"/>
        <v>11</v>
      </c>
      <c r="M16" s="21">
        <v>14</v>
      </c>
    </row>
    <row r="17" spans="1:13" ht="13.5">
      <c r="A17" s="7" t="s">
        <v>82</v>
      </c>
      <c r="B17" s="5"/>
      <c r="C17" s="5"/>
      <c r="D17" s="5"/>
      <c r="E17" s="5"/>
      <c r="F17" s="5">
        <v>10</v>
      </c>
      <c r="G17" s="5"/>
      <c r="H17" s="5"/>
      <c r="I17" s="5"/>
      <c r="J17" s="5"/>
      <c r="K17" s="5"/>
      <c r="L17" s="23">
        <f t="shared" si="0"/>
        <v>10</v>
      </c>
      <c r="M17" s="21">
        <v>16</v>
      </c>
    </row>
    <row r="18" spans="1:13" ht="13.5">
      <c r="A18" s="7" t="s">
        <v>76</v>
      </c>
      <c r="B18" s="5"/>
      <c r="C18" s="5"/>
      <c r="D18" s="5"/>
      <c r="E18" s="5">
        <v>8</v>
      </c>
      <c r="F18" s="5"/>
      <c r="G18" s="5"/>
      <c r="H18" s="5"/>
      <c r="I18" s="5"/>
      <c r="J18" s="5"/>
      <c r="K18" s="5"/>
      <c r="L18" s="23">
        <f t="shared" si="0"/>
        <v>8</v>
      </c>
      <c r="M18" s="23">
        <v>17</v>
      </c>
    </row>
    <row r="19" spans="1:13" ht="13.5">
      <c r="A19" s="7" t="s">
        <v>93</v>
      </c>
      <c r="B19" s="5"/>
      <c r="C19" s="5"/>
      <c r="D19" s="5"/>
      <c r="E19" s="5"/>
      <c r="F19" s="5"/>
      <c r="G19" s="5"/>
      <c r="H19" s="5"/>
      <c r="I19" s="5">
        <v>8</v>
      </c>
      <c r="J19" s="5"/>
      <c r="K19" s="5"/>
      <c r="L19" s="23">
        <f t="shared" si="0"/>
        <v>8</v>
      </c>
      <c r="M19" s="23">
        <v>17</v>
      </c>
    </row>
    <row r="20" spans="1:13" ht="13.5">
      <c r="A20" s="35" t="s">
        <v>84</v>
      </c>
      <c r="B20" s="5"/>
      <c r="C20" s="5"/>
      <c r="D20" s="5"/>
      <c r="E20" s="5"/>
      <c r="F20" s="5">
        <v>7</v>
      </c>
      <c r="G20" s="5"/>
      <c r="H20" s="5"/>
      <c r="I20" s="5"/>
      <c r="J20" s="5"/>
      <c r="K20" s="5"/>
      <c r="L20" s="23">
        <f t="shared" si="0"/>
        <v>7</v>
      </c>
      <c r="M20" s="23">
        <v>19</v>
      </c>
    </row>
    <row r="21" spans="1:13" ht="13.5">
      <c r="A21" s="7" t="s">
        <v>11</v>
      </c>
      <c r="B21" s="5"/>
      <c r="C21" s="5"/>
      <c r="D21" s="5"/>
      <c r="E21" s="5">
        <v>6</v>
      </c>
      <c r="F21" s="5"/>
      <c r="G21" s="5"/>
      <c r="H21" s="5"/>
      <c r="I21" s="5"/>
      <c r="J21" s="5"/>
      <c r="K21" s="5"/>
      <c r="L21" s="23">
        <f t="shared" si="0"/>
        <v>6</v>
      </c>
      <c r="M21" s="21">
        <v>20</v>
      </c>
    </row>
    <row r="22" spans="1:13" ht="13.5">
      <c r="A22" s="7" t="s">
        <v>106</v>
      </c>
      <c r="B22" s="5"/>
      <c r="C22" s="5"/>
      <c r="D22" s="5"/>
      <c r="E22" s="5"/>
      <c r="F22" s="5"/>
      <c r="G22" s="5"/>
      <c r="H22" s="5"/>
      <c r="I22" s="5"/>
      <c r="J22" s="5"/>
      <c r="K22" s="5">
        <v>6</v>
      </c>
      <c r="L22" s="23">
        <f t="shared" si="0"/>
        <v>6</v>
      </c>
      <c r="M22" s="21">
        <v>20</v>
      </c>
    </row>
    <row r="23" spans="1:13" ht="13.5">
      <c r="A23" s="7" t="s">
        <v>49</v>
      </c>
      <c r="B23" s="5">
        <v>3</v>
      </c>
      <c r="C23" s="5">
        <v>1</v>
      </c>
      <c r="D23" s="5"/>
      <c r="E23" s="5"/>
      <c r="F23" s="5"/>
      <c r="G23" s="5"/>
      <c r="H23" s="5"/>
      <c r="I23" s="5"/>
      <c r="J23" s="5"/>
      <c r="K23" s="5"/>
      <c r="L23" s="23">
        <f t="shared" si="0"/>
        <v>4</v>
      </c>
      <c r="M23" s="21">
        <v>22</v>
      </c>
    </row>
    <row r="24" spans="1:13" ht="13.5">
      <c r="A24" s="7" t="s">
        <v>100</v>
      </c>
      <c r="B24" s="5"/>
      <c r="C24" s="5"/>
      <c r="D24" s="5"/>
      <c r="E24" s="5"/>
      <c r="F24" s="5"/>
      <c r="G24" s="5"/>
      <c r="H24" s="5"/>
      <c r="I24" s="5"/>
      <c r="J24" s="5">
        <v>3</v>
      </c>
      <c r="K24" s="5"/>
      <c r="L24" s="23">
        <f t="shared" si="0"/>
        <v>3</v>
      </c>
      <c r="M24" s="21">
        <v>23</v>
      </c>
    </row>
    <row r="25" spans="1:13" ht="13.5">
      <c r="A25" s="7" t="s">
        <v>95</v>
      </c>
      <c r="B25" s="5"/>
      <c r="C25" s="5"/>
      <c r="D25" s="5"/>
      <c r="E25" s="5"/>
      <c r="F25" s="5"/>
      <c r="G25" s="5"/>
      <c r="H25" s="5"/>
      <c r="I25" s="5"/>
      <c r="J25" s="5">
        <v>3</v>
      </c>
      <c r="K25" s="5"/>
      <c r="L25" s="23">
        <f t="shared" si="0"/>
        <v>3</v>
      </c>
      <c r="M25" s="21">
        <v>23</v>
      </c>
    </row>
    <row r="26" spans="1:13" ht="13.5">
      <c r="A26" s="7" t="s">
        <v>33</v>
      </c>
      <c r="B26" s="5">
        <v>2</v>
      </c>
      <c r="C26" s="5"/>
      <c r="D26" s="5"/>
      <c r="E26" s="5"/>
      <c r="F26" s="5"/>
      <c r="G26" s="5"/>
      <c r="H26" s="5"/>
      <c r="I26" s="5"/>
      <c r="J26" s="5"/>
      <c r="K26" s="5"/>
      <c r="L26" s="23">
        <f t="shared" si="0"/>
        <v>2</v>
      </c>
      <c r="M26" s="21">
        <v>25</v>
      </c>
    </row>
    <row r="27" spans="1:13" ht="13.5">
      <c r="A27" s="11" t="s">
        <v>77</v>
      </c>
      <c r="B27" s="13"/>
      <c r="C27" s="13"/>
      <c r="D27" s="13"/>
      <c r="E27" s="13">
        <v>1</v>
      </c>
      <c r="F27" s="13"/>
      <c r="G27" s="13"/>
      <c r="H27" s="13"/>
      <c r="I27" s="13"/>
      <c r="J27" s="13"/>
      <c r="K27" s="13"/>
      <c r="L27" s="23">
        <f t="shared" si="0"/>
        <v>1</v>
      </c>
      <c r="M27" s="21">
        <v>26</v>
      </c>
    </row>
    <row r="28" spans="1:13" ht="13.5">
      <c r="A28" s="11" t="s">
        <v>62</v>
      </c>
      <c r="B28" s="13"/>
      <c r="C28" s="13">
        <v>1</v>
      </c>
      <c r="D28" s="13"/>
      <c r="E28" s="13"/>
      <c r="F28" s="13"/>
      <c r="G28" s="13"/>
      <c r="H28" s="13"/>
      <c r="I28" s="13"/>
      <c r="J28" s="13"/>
      <c r="K28" s="13"/>
      <c r="L28" s="23">
        <f t="shared" si="0"/>
        <v>1</v>
      </c>
      <c r="M28" s="21">
        <v>26</v>
      </c>
    </row>
    <row r="29" spans="1:13" ht="13.5">
      <c r="A29" s="11" t="s">
        <v>88</v>
      </c>
      <c r="B29" s="13"/>
      <c r="C29" s="13"/>
      <c r="D29" s="13"/>
      <c r="E29" s="13"/>
      <c r="F29" s="13"/>
      <c r="G29" s="13"/>
      <c r="H29" s="13">
        <v>1</v>
      </c>
      <c r="I29" s="13"/>
      <c r="J29" s="13"/>
      <c r="K29" s="13"/>
      <c r="L29" s="23">
        <f t="shared" si="0"/>
        <v>1</v>
      </c>
      <c r="M29" s="21">
        <v>26</v>
      </c>
    </row>
    <row r="30" spans="1:13" ht="14.25" thickBot="1">
      <c r="A30" s="11" t="s">
        <v>96</v>
      </c>
      <c r="B30" s="13"/>
      <c r="C30" s="13"/>
      <c r="D30" s="13"/>
      <c r="E30" s="13"/>
      <c r="F30" s="13"/>
      <c r="G30" s="13"/>
      <c r="H30" s="13"/>
      <c r="I30" s="13"/>
      <c r="J30" s="13">
        <v>1</v>
      </c>
      <c r="K30" s="13"/>
      <c r="L30" s="23">
        <f t="shared" si="0"/>
        <v>1</v>
      </c>
      <c r="M30" s="21">
        <v>26</v>
      </c>
    </row>
    <row r="31" spans="1:13" ht="14.25" thickBot="1">
      <c r="A31" s="3" t="s">
        <v>10</v>
      </c>
      <c r="B31" s="15">
        <v>146</v>
      </c>
      <c r="C31" s="15">
        <v>138</v>
      </c>
      <c r="D31" s="15">
        <v>140</v>
      </c>
      <c r="E31" s="15">
        <v>140</v>
      </c>
      <c r="F31" s="15">
        <v>140</v>
      </c>
      <c r="G31" s="15">
        <v>136</v>
      </c>
      <c r="H31" s="15">
        <v>135</v>
      </c>
      <c r="I31" s="15">
        <v>136</v>
      </c>
      <c r="J31" s="15">
        <f>SUM(72+63)</f>
        <v>135</v>
      </c>
      <c r="K31" s="15">
        <v>130</v>
      </c>
      <c r="L31" s="19">
        <f>SUM(B31:K31)</f>
        <v>1376</v>
      </c>
      <c r="M31" s="2"/>
    </row>
    <row r="32" ht="13.5">
      <c r="M32" s="2"/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"/>
    </sheetView>
  </sheetViews>
  <sheetFormatPr defaultColWidth="9.00390625" defaultRowHeight="13.5"/>
  <cols>
    <col min="2" max="12" width="7.25390625" style="0" customWidth="1"/>
  </cols>
  <sheetData>
    <row r="1" spans="1:14" ht="14.25" thickBot="1">
      <c r="A1" s="3" t="s">
        <v>31</v>
      </c>
      <c r="B1" s="17" t="s">
        <v>1</v>
      </c>
      <c r="C1" s="17" t="s">
        <v>2</v>
      </c>
      <c r="D1" s="17" t="s">
        <v>5</v>
      </c>
      <c r="E1" s="17" t="s">
        <v>3</v>
      </c>
      <c r="F1" s="17" t="s">
        <v>4</v>
      </c>
      <c r="G1" s="17" t="s">
        <v>14</v>
      </c>
      <c r="H1" s="17" t="s">
        <v>18</v>
      </c>
      <c r="I1" s="17" t="s">
        <v>20</v>
      </c>
      <c r="J1" s="17" t="s">
        <v>22</v>
      </c>
      <c r="K1" s="17" t="s">
        <v>23</v>
      </c>
      <c r="L1" s="3" t="s">
        <v>21</v>
      </c>
      <c r="M1" s="24" t="s">
        <v>79</v>
      </c>
      <c r="N1" s="68" t="s">
        <v>136</v>
      </c>
    </row>
    <row r="2" spans="1:14" ht="13.5">
      <c r="A2" s="10" t="s">
        <v>0</v>
      </c>
      <c r="B2" s="9"/>
      <c r="C2" s="9">
        <v>1</v>
      </c>
      <c r="D2" s="9">
        <v>1</v>
      </c>
      <c r="E2" s="9">
        <v>2</v>
      </c>
      <c r="F2" s="9">
        <v>18</v>
      </c>
      <c r="G2" s="39">
        <v>62</v>
      </c>
      <c r="H2" s="39">
        <v>67</v>
      </c>
      <c r="I2" s="39">
        <v>55</v>
      </c>
      <c r="J2" s="39">
        <v>41</v>
      </c>
      <c r="K2" s="9">
        <v>11</v>
      </c>
      <c r="L2" s="23">
        <f aca="true" t="shared" si="0" ref="L2:L39">SUM(B2:K2)</f>
        <v>258</v>
      </c>
      <c r="M2" s="65">
        <v>1</v>
      </c>
      <c r="N2" s="70">
        <f>AVERAGE(L2/L40)</f>
        <v>0.1875</v>
      </c>
    </row>
    <row r="3" spans="1:14" ht="13.5">
      <c r="A3" s="7" t="s">
        <v>32</v>
      </c>
      <c r="B3" s="40">
        <v>102</v>
      </c>
      <c r="C3" s="5">
        <v>21</v>
      </c>
      <c r="D3" s="5">
        <v>35</v>
      </c>
      <c r="E3" s="5">
        <v>17</v>
      </c>
      <c r="F3" s="5">
        <v>3</v>
      </c>
      <c r="G3" s="5"/>
      <c r="H3" s="5"/>
      <c r="I3" s="5"/>
      <c r="J3" s="5"/>
      <c r="K3" s="5"/>
      <c r="L3" s="23">
        <f t="shared" si="0"/>
        <v>178</v>
      </c>
      <c r="M3" s="57">
        <v>2</v>
      </c>
      <c r="N3" s="71">
        <f>AVERAGE(L3/L40)</f>
        <v>0.12936046511627908</v>
      </c>
    </row>
    <row r="4" spans="1:14" ht="13.5">
      <c r="A4" s="7" t="s">
        <v>16</v>
      </c>
      <c r="B4" s="5"/>
      <c r="C4" s="5"/>
      <c r="D4" s="5"/>
      <c r="E4" s="5"/>
      <c r="F4" s="5"/>
      <c r="G4" s="5">
        <v>17</v>
      </c>
      <c r="H4" s="5"/>
      <c r="I4" s="5">
        <v>10</v>
      </c>
      <c r="J4" s="5">
        <v>4</v>
      </c>
      <c r="K4" s="40">
        <v>82</v>
      </c>
      <c r="L4" s="23">
        <f t="shared" si="0"/>
        <v>113</v>
      </c>
      <c r="M4" s="57">
        <v>3</v>
      </c>
      <c r="N4" s="71">
        <f>AVERAGE(L4/L40)</f>
        <v>0.08212209302325581</v>
      </c>
    </row>
    <row r="5" spans="1:14" ht="14.25" thickBot="1">
      <c r="A5" s="7" t="s">
        <v>34</v>
      </c>
      <c r="B5" s="5"/>
      <c r="C5" s="40">
        <v>95</v>
      </c>
      <c r="D5" s="5">
        <v>6</v>
      </c>
      <c r="E5" s="5">
        <v>1</v>
      </c>
      <c r="F5" s="5"/>
      <c r="G5" s="5">
        <v>5</v>
      </c>
      <c r="H5" s="5"/>
      <c r="I5" s="5"/>
      <c r="J5" s="5"/>
      <c r="K5" s="5"/>
      <c r="L5" s="23">
        <f t="shared" si="0"/>
        <v>107</v>
      </c>
      <c r="M5" s="57">
        <v>4</v>
      </c>
      <c r="N5" s="72">
        <f>AVERAGE(L5/L40)</f>
        <v>0.07776162790697674</v>
      </c>
    </row>
    <row r="6" spans="1:14" ht="13.5">
      <c r="A6" s="7" t="s">
        <v>13</v>
      </c>
      <c r="B6" s="5"/>
      <c r="C6" s="5"/>
      <c r="D6" s="5"/>
      <c r="E6" s="5">
        <v>3</v>
      </c>
      <c r="F6" s="5">
        <v>9</v>
      </c>
      <c r="G6" s="5">
        <v>8</v>
      </c>
      <c r="H6" s="5">
        <v>33</v>
      </c>
      <c r="I6" s="5">
        <v>33</v>
      </c>
      <c r="J6" s="5"/>
      <c r="K6" s="5"/>
      <c r="L6" s="23">
        <f t="shared" si="0"/>
        <v>86</v>
      </c>
      <c r="M6" s="23">
        <v>5</v>
      </c>
      <c r="N6" s="74"/>
    </row>
    <row r="7" spans="1:13" ht="13.5">
      <c r="A7" s="7" t="s">
        <v>8</v>
      </c>
      <c r="B7" s="5"/>
      <c r="C7" s="5"/>
      <c r="D7" s="5">
        <v>11</v>
      </c>
      <c r="E7" s="40">
        <v>40</v>
      </c>
      <c r="F7" s="5">
        <v>17</v>
      </c>
      <c r="G7" s="5"/>
      <c r="H7" s="5"/>
      <c r="I7" s="5"/>
      <c r="J7" s="5"/>
      <c r="K7" s="5"/>
      <c r="L7" s="23">
        <f t="shared" si="0"/>
        <v>68</v>
      </c>
      <c r="M7" s="21">
        <v>6</v>
      </c>
    </row>
    <row r="8" spans="1:13" ht="13.5">
      <c r="A8" s="7" t="s">
        <v>83</v>
      </c>
      <c r="B8" s="5"/>
      <c r="C8" s="5"/>
      <c r="D8" s="5"/>
      <c r="E8" s="5"/>
      <c r="F8" s="5">
        <v>33</v>
      </c>
      <c r="G8" s="5">
        <v>3</v>
      </c>
      <c r="H8" s="5">
        <v>2</v>
      </c>
      <c r="I8" s="5">
        <v>12</v>
      </c>
      <c r="J8" s="5">
        <v>9</v>
      </c>
      <c r="K8" s="5">
        <v>4</v>
      </c>
      <c r="L8" s="23">
        <f t="shared" si="0"/>
        <v>63</v>
      </c>
      <c r="M8" s="21">
        <v>7</v>
      </c>
    </row>
    <row r="9" spans="1:13" ht="13.5">
      <c r="A9" s="7" t="s">
        <v>55</v>
      </c>
      <c r="B9" s="5">
        <v>2</v>
      </c>
      <c r="C9" s="5">
        <v>6</v>
      </c>
      <c r="D9" s="40">
        <v>54</v>
      </c>
      <c r="E9" s="5"/>
      <c r="F9" s="5"/>
      <c r="G9" s="5"/>
      <c r="H9" s="5"/>
      <c r="I9" s="5"/>
      <c r="J9" s="5"/>
      <c r="K9" s="5"/>
      <c r="L9" s="23">
        <f t="shared" si="0"/>
        <v>62</v>
      </c>
      <c r="M9" s="21">
        <v>8</v>
      </c>
    </row>
    <row r="10" spans="1:13" ht="13.5">
      <c r="A10" s="7" t="s">
        <v>82</v>
      </c>
      <c r="B10" s="5"/>
      <c r="C10" s="5"/>
      <c r="D10" s="5"/>
      <c r="E10" s="5"/>
      <c r="F10" s="40">
        <v>49</v>
      </c>
      <c r="G10" s="5"/>
      <c r="H10" s="5"/>
      <c r="I10" s="5"/>
      <c r="J10" s="5"/>
      <c r="K10" s="5"/>
      <c r="L10" s="23">
        <f t="shared" si="0"/>
        <v>49</v>
      </c>
      <c r="M10" s="23">
        <v>9</v>
      </c>
    </row>
    <row r="11" spans="1:13" ht="13.5">
      <c r="A11" s="7" t="s">
        <v>48</v>
      </c>
      <c r="B11" s="5">
        <v>7</v>
      </c>
      <c r="C11" s="5">
        <v>5</v>
      </c>
      <c r="D11" s="5">
        <v>12</v>
      </c>
      <c r="E11" s="5">
        <v>9</v>
      </c>
      <c r="F11" s="5"/>
      <c r="G11" s="5"/>
      <c r="H11" s="5"/>
      <c r="I11" s="5"/>
      <c r="J11" s="5"/>
      <c r="K11" s="5"/>
      <c r="L11" s="23">
        <f t="shared" si="0"/>
        <v>33</v>
      </c>
      <c r="M11" s="21">
        <v>10</v>
      </c>
    </row>
    <row r="12" spans="1:13" ht="13.5">
      <c r="A12" s="7" t="s">
        <v>35</v>
      </c>
      <c r="B12" s="5"/>
      <c r="C12" s="5">
        <v>6</v>
      </c>
      <c r="D12" s="5">
        <v>1</v>
      </c>
      <c r="E12" s="5">
        <v>9</v>
      </c>
      <c r="F12" s="5">
        <v>2</v>
      </c>
      <c r="G12" s="5">
        <v>14</v>
      </c>
      <c r="H12" s="5"/>
      <c r="I12" s="5"/>
      <c r="J12" s="5"/>
      <c r="K12" s="5"/>
      <c r="L12" s="23">
        <f t="shared" si="0"/>
        <v>32</v>
      </c>
      <c r="M12" s="21">
        <v>11</v>
      </c>
    </row>
    <row r="13" spans="1:13" ht="13.5">
      <c r="A13" s="7" t="s">
        <v>88</v>
      </c>
      <c r="B13" s="5"/>
      <c r="C13" s="5"/>
      <c r="D13" s="5"/>
      <c r="E13" s="5"/>
      <c r="F13" s="5"/>
      <c r="G13" s="5"/>
      <c r="H13" s="5">
        <v>31</v>
      </c>
      <c r="I13" s="5"/>
      <c r="J13" s="5"/>
      <c r="K13" s="5"/>
      <c r="L13" s="23">
        <f t="shared" si="0"/>
        <v>31</v>
      </c>
      <c r="M13" s="21">
        <v>12</v>
      </c>
    </row>
    <row r="14" spans="1:13" ht="13.5">
      <c r="A14" s="7" t="s">
        <v>128</v>
      </c>
      <c r="B14" s="5"/>
      <c r="C14" s="5"/>
      <c r="D14" s="5"/>
      <c r="E14" s="5"/>
      <c r="F14" s="5"/>
      <c r="G14" s="5">
        <v>5</v>
      </c>
      <c r="H14" s="5">
        <v>1</v>
      </c>
      <c r="I14" s="5"/>
      <c r="J14" s="5">
        <v>23</v>
      </c>
      <c r="K14" s="5"/>
      <c r="L14" s="23">
        <f t="shared" si="0"/>
        <v>29</v>
      </c>
      <c r="M14" s="23">
        <v>13</v>
      </c>
    </row>
    <row r="15" spans="1:13" ht="13.5">
      <c r="A15" s="7" t="s">
        <v>27</v>
      </c>
      <c r="B15" s="5"/>
      <c r="C15" s="5"/>
      <c r="D15" s="5"/>
      <c r="E15" s="5"/>
      <c r="F15" s="5"/>
      <c r="G15" s="5"/>
      <c r="H15" s="5"/>
      <c r="I15" s="5">
        <v>9</v>
      </c>
      <c r="J15" s="5">
        <v>9</v>
      </c>
      <c r="K15" s="5">
        <v>9</v>
      </c>
      <c r="L15" s="23">
        <f t="shared" si="0"/>
        <v>27</v>
      </c>
      <c r="M15" s="21">
        <v>14</v>
      </c>
    </row>
    <row r="16" spans="1:13" ht="13.5">
      <c r="A16" s="7" t="s">
        <v>76</v>
      </c>
      <c r="B16" s="5"/>
      <c r="C16" s="5"/>
      <c r="D16" s="5"/>
      <c r="E16" s="5">
        <v>26</v>
      </c>
      <c r="F16" s="5"/>
      <c r="G16" s="5"/>
      <c r="H16" s="5"/>
      <c r="I16" s="5"/>
      <c r="J16" s="5"/>
      <c r="K16" s="5"/>
      <c r="L16" s="23">
        <f t="shared" si="0"/>
        <v>26</v>
      </c>
      <c r="M16" s="21">
        <v>15</v>
      </c>
    </row>
    <row r="17" spans="1:13" ht="13.5">
      <c r="A17" s="7" t="s">
        <v>75</v>
      </c>
      <c r="B17" s="5"/>
      <c r="C17" s="5"/>
      <c r="D17" s="5"/>
      <c r="E17" s="5">
        <v>24</v>
      </c>
      <c r="F17" s="5"/>
      <c r="G17" s="5"/>
      <c r="H17" s="5"/>
      <c r="I17" s="5"/>
      <c r="J17" s="5"/>
      <c r="K17" s="5"/>
      <c r="L17" s="23">
        <f t="shared" si="0"/>
        <v>24</v>
      </c>
      <c r="M17" s="21">
        <v>16</v>
      </c>
    </row>
    <row r="18" spans="1:13" ht="13.5">
      <c r="A18" s="7" t="s">
        <v>33</v>
      </c>
      <c r="B18" s="5">
        <v>19</v>
      </c>
      <c r="C18" s="5"/>
      <c r="D18" s="5">
        <v>3</v>
      </c>
      <c r="E18" s="5">
        <v>1</v>
      </c>
      <c r="F18" s="5"/>
      <c r="G18" s="5"/>
      <c r="H18" s="5"/>
      <c r="I18" s="5"/>
      <c r="J18" s="5"/>
      <c r="K18" s="5"/>
      <c r="L18" s="23">
        <f t="shared" si="0"/>
        <v>23</v>
      </c>
      <c r="M18" s="23">
        <v>17</v>
      </c>
    </row>
    <row r="19" spans="1:13" ht="13.5">
      <c r="A19" s="7" t="s">
        <v>100</v>
      </c>
      <c r="B19" s="5"/>
      <c r="C19" s="5"/>
      <c r="D19" s="5"/>
      <c r="E19" s="5"/>
      <c r="F19" s="5"/>
      <c r="G19" s="5"/>
      <c r="H19" s="5"/>
      <c r="I19" s="5"/>
      <c r="J19" s="5">
        <v>19</v>
      </c>
      <c r="K19" s="5"/>
      <c r="L19" s="23">
        <f t="shared" si="0"/>
        <v>19</v>
      </c>
      <c r="M19" s="21">
        <v>18</v>
      </c>
    </row>
    <row r="20" spans="1:13" ht="13.5">
      <c r="A20" s="7" t="s">
        <v>95</v>
      </c>
      <c r="B20" s="5"/>
      <c r="C20" s="5"/>
      <c r="D20" s="5"/>
      <c r="E20" s="5"/>
      <c r="F20" s="5"/>
      <c r="G20" s="5"/>
      <c r="H20" s="5"/>
      <c r="I20" s="5"/>
      <c r="J20" s="5">
        <v>18</v>
      </c>
      <c r="K20" s="5">
        <v>1</v>
      </c>
      <c r="L20" s="23">
        <f t="shared" si="0"/>
        <v>19</v>
      </c>
      <c r="M20" s="21">
        <v>18</v>
      </c>
    </row>
    <row r="21" spans="1:13" ht="13.5">
      <c r="A21" s="7" t="s">
        <v>105</v>
      </c>
      <c r="B21" s="5"/>
      <c r="C21" s="5"/>
      <c r="D21" s="5"/>
      <c r="E21" s="5"/>
      <c r="F21" s="5"/>
      <c r="G21" s="5"/>
      <c r="H21" s="5"/>
      <c r="I21" s="5"/>
      <c r="J21" s="5"/>
      <c r="K21" s="5">
        <v>17</v>
      </c>
      <c r="L21" s="23">
        <f t="shared" si="0"/>
        <v>17</v>
      </c>
      <c r="M21" s="21">
        <v>20</v>
      </c>
    </row>
    <row r="22" spans="1:13" ht="13.5">
      <c r="A22" s="7" t="s">
        <v>93</v>
      </c>
      <c r="B22" s="5"/>
      <c r="C22" s="5"/>
      <c r="D22" s="5"/>
      <c r="E22" s="5"/>
      <c r="F22" s="5"/>
      <c r="G22" s="5"/>
      <c r="H22" s="5"/>
      <c r="I22" s="5">
        <v>13</v>
      </c>
      <c r="J22" s="5"/>
      <c r="K22" s="5"/>
      <c r="L22" s="23">
        <f t="shared" si="0"/>
        <v>13</v>
      </c>
      <c r="M22" s="21">
        <v>21</v>
      </c>
    </row>
    <row r="23" spans="1:13" ht="13.5">
      <c r="A23" s="7" t="s">
        <v>56</v>
      </c>
      <c r="B23" s="5">
        <v>11</v>
      </c>
      <c r="C23" s="5"/>
      <c r="D23" s="5"/>
      <c r="E23" s="5"/>
      <c r="F23" s="5"/>
      <c r="G23" s="5"/>
      <c r="H23" s="5"/>
      <c r="I23" s="5"/>
      <c r="J23" s="5"/>
      <c r="K23" s="5"/>
      <c r="L23" s="23">
        <f t="shared" si="0"/>
        <v>11</v>
      </c>
      <c r="M23" s="21">
        <v>22</v>
      </c>
    </row>
    <row r="24" spans="1:13" ht="13.5">
      <c r="A24" s="7" t="s">
        <v>46</v>
      </c>
      <c r="B24" s="5">
        <v>1</v>
      </c>
      <c r="C24" s="5">
        <v>4</v>
      </c>
      <c r="D24" s="5">
        <v>4</v>
      </c>
      <c r="E24" s="5"/>
      <c r="F24" s="5"/>
      <c r="G24" s="5"/>
      <c r="H24" s="5"/>
      <c r="I24" s="5"/>
      <c r="J24" s="5"/>
      <c r="K24" s="5">
        <v>2</v>
      </c>
      <c r="L24" s="23">
        <f t="shared" si="0"/>
        <v>11</v>
      </c>
      <c r="M24" s="21">
        <v>22</v>
      </c>
    </row>
    <row r="25" spans="1:13" ht="13.5">
      <c r="A25" s="7" t="s">
        <v>87</v>
      </c>
      <c r="B25" s="5"/>
      <c r="C25" s="5"/>
      <c r="D25" s="5"/>
      <c r="E25" s="5"/>
      <c r="F25" s="5"/>
      <c r="G25" s="5">
        <v>10</v>
      </c>
      <c r="H25" s="5"/>
      <c r="I25" s="5"/>
      <c r="J25" s="5"/>
      <c r="K25" s="5"/>
      <c r="L25" s="23">
        <f t="shared" si="0"/>
        <v>10</v>
      </c>
      <c r="M25" s="21">
        <v>24</v>
      </c>
    </row>
    <row r="26" spans="1:13" ht="13.5">
      <c r="A26" s="7" t="s">
        <v>44</v>
      </c>
      <c r="B26" s="5"/>
      <c r="C26" s="5"/>
      <c r="D26" s="5"/>
      <c r="E26" s="5"/>
      <c r="F26" s="5">
        <v>2</v>
      </c>
      <c r="G26" s="5">
        <v>1</v>
      </c>
      <c r="H26" s="5">
        <v>1</v>
      </c>
      <c r="I26" s="5">
        <v>3</v>
      </c>
      <c r="J26" s="5">
        <v>3</v>
      </c>
      <c r="K26" s="5"/>
      <c r="L26" s="23">
        <f t="shared" si="0"/>
        <v>10</v>
      </c>
      <c r="M26" s="21">
        <v>24</v>
      </c>
    </row>
    <row r="27" spans="1:13" ht="13.5">
      <c r="A27" s="7" t="s">
        <v>49</v>
      </c>
      <c r="B27" s="5">
        <v>4</v>
      </c>
      <c r="C27" s="5"/>
      <c r="D27" s="5"/>
      <c r="E27" s="5">
        <v>5</v>
      </c>
      <c r="F27" s="5"/>
      <c r="G27" s="5"/>
      <c r="H27" s="5"/>
      <c r="I27" s="5"/>
      <c r="J27" s="5"/>
      <c r="K27" s="5"/>
      <c r="L27" s="23">
        <f t="shared" si="0"/>
        <v>9</v>
      </c>
      <c r="M27" s="21">
        <v>26</v>
      </c>
    </row>
    <row r="28" spans="1:13" ht="13.5">
      <c r="A28" s="10" t="s">
        <v>135</v>
      </c>
      <c r="B28" s="5"/>
      <c r="C28" s="5"/>
      <c r="D28" s="5">
        <v>9</v>
      </c>
      <c r="E28" s="5"/>
      <c r="F28" s="5"/>
      <c r="G28" s="5"/>
      <c r="H28" s="5"/>
      <c r="I28" s="5"/>
      <c r="J28" s="5"/>
      <c r="K28" s="5"/>
      <c r="L28" s="23">
        <f t="shared" si="0"/>
        <v>9</v>
      </c>
      <c r="M28" s="21">
        <v>26</v>
      </c>
    </row>
    <row r="29" spans="1:13" ht="13.5">
      <c r="A29" s="7" t="s">
        <v>101</v>
      </c>
      <c r="B29" s="5"/>
      <c r="C29" s="5"/>
      <c r="D29" s="5"/>
      <c r="E29" s="5"/>
      <c r="F29" s="5"/>
      <c r="G29" s="5"/>
      <c r="H29" s="5"/>
      <c r="I29" s="5"/>
      <c r="J29" s="5">
        <v>6</v>
      </c>
      <c r="K29" s="5"/>
      <c r="L29" s="23">
        <f t="shared" si="0"/>
        <v>6</v>
      </c>
      <c r="M29" s="21">
        <v>28</v>
      </c>
    </row>
    <row r="30" spans="1:13" ht="13.5">
      <c r="A30" s="35" t="s">
        <v>84</v>
      </c>
      <c r="B30" s="5"/>
      <c r="C30" s="5"/>
      <c r="D30" s="5"/>
      <c r="E30" s="5"/>
      <c r="F30" s="5">
        <v>5</v>
      </c>
      <c r="G30" s="5"/>
      <c r="H30" s="5"/>
      <c r="I30" s="5"/>
      <c r="J30" s="5"/>
      <c r="K30" s="5"/>
      <c r="L30" s="23">
        <f t="shared" si="0"/>
        <v>5</v>
      </c>
      <c r="M30" s="21">
        <v>29</v>
      </c>
    </row>
    <row r="31" spans="1:13" ht="13.5">
      <c r="A31" s="7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>
        <v>4</v>
      </c>
      <c r="L31" s="23">
        <f t="shared" si="0"/>
        <v>4</v>
      </c>
      <c r="M31" s="21">
        <v>30</v>
      </c>
    </row>
    <row r="32" spans="1:13" ht="13.5">
      <c r="A32" s="7" t="s">
        <v>67</v>
      </c>
      <c r="B32" s="5"/>
      <c r="C32" s="5"/>
      <c r="D32" s="5">
        <v>2</v>
      </c>
      <c r="E32" s="5"/>
      <c r="F32" s="5"/>
      <c r="G32" s="5"/>
      <c r="H32" s="5"/>
      <c r="I32" s="5"/>
      <c r="J32" s="5"/>
      <c r="K32" s="5"/>
      <c r="L32" s="23">
        <f t="shared" si="0"/>
        <v>2</v>
      </c>
      <c r="M32" s="21">
        <v>31</v>
      </c>
    </row>
    <row r="33" spans="1:13" ht="13.5">
      <c r="A33" s="7" t="s">
        <v>62</v>
      </c>
      <c r="B33" s="5"/>
      <c r="C33" s="5"/>
      <c r="D33" s="5">
        <v>2</v>
      </c>
      <c r="E33" s="5"/>
      <c r="F33" s="5"/>
      <c r="G33" s="5"/>
      <c r="H33" s="5"/>
      <c r="I33" s="5"/>
      <c r="J33" s="5"/>
      <c r="K33" s="5"/>
      <c r="L33" s="23">
        <f t="shared" si="0"/>
        <v>2</v>
      </c>
      <c r="M33" s="21">
        <v>31</v>
      </c>
    </row>
    <row r="34" spans="1:13" ht="13.5">
      <c r="A34" s="7" t="s">
        <v>73</v>
      </c>
      <c r="B34" s="5"/>
      <c r="C34" s="5"/>
      <c r="D34" s="5"/>
      <c r="E34" s="5">
        <v>2</v>
      </c>
      <c r="F34" s="5"/>
      <c r="G34" s="5"/>
      <c r="H34" s="5"/>
      <c r="I34" s="5"/>
      <c r="J34" s="5"/>
      <c r="K34" s="5"/>
      <c r="L34" s="23">
        <f t="shared" si="0"/>
        <v>2</v>
      </c>
      <c r="M34" s="21">
        <v>31</v>
      </c>
    </row>
    <row r="35" spans="1:13" ht="13.5">
      <c r="A35" s="7" t="s">
        <v>81</v>
      </c>
      <c r="B35" s="5"/>
      <c r="C35" s="5"/>
      <c r="D35" s="5"/>
      <c r="E35" s="5"/>
      <c r="F35" s="5">
        <v>2</v>
      </c>
      <c r="G35" s="5"/>
      <c r="H35" s="5"/>
      <c r="I35" s="5"/>
      <c r="J35" s="5"/>
      <c r="K35" s="5"/>
      <c r="L35" s="23">
        <f t="shared" si="0"/>
        <v>2</v>
      </c>
      <c r="M35" s="21">
        <v>31</v>
      </c>
    </row>
    <row r="36" spans="1:13" ht="13.5">
      <c r="A36" s="7" t="s">
        <v>74</v>
      </c>
      <c r="B36" s="5"/>
      <c r="C36" s="5"/>
      <c r="D36" s="5"/>
      <c r="E36" s="5"/>
      <c r="F36" s="5"/>
      <c r="G36" s="5">
        <v>1</v>
      </c>
      <c r="H36" s="5"/>
      <c r="I36" s="5"/>
      <c r="J36" s="5">
        <v>1</v>
      </c>
      <c r="K36" s="5"/>
      <c r="L36" s="23">
        <f t="shared" si="0"/>
        <v>2</v>
      </c>
      <c r="M36" s="21">
        <v>31</v>
      </c>
    </row>
    <row r="37" spans="1:13" ht="13.5">
      <c r="A37" s="7" t="s">
        <v>102</v>
      </c>
      <c r="B37" s="5"/>
      <c r="C37" s="5"/>
      <c r="D37" s="5"/>
      <c r="E37" s="5"/>
      <c r="F37" s="5"/>
      <c r="G37" s="5"/>
      <c r="H37" s="5"/>
      <c r="I37" s="5"/>
      <c r="J37" s="5">
        <v>2</v>
      </c>
      <c r="K37" s="5"/>
      <c r="L37" s="23">
        <f t="shared" si="0"/>
        <v>2</v>
      </c>
      <c r="M37" s="21">
        <v>31</v>
      </c>
    </row>
    <row r="38" spans="1:13" ht="13.5">
      <c r="A38" s="7" t="s">
        <v>77</v>
      </c>
      <c r="B38" s="5"/>
      <c r="C38" s="5"/>
      <c r="D38" s="5"/>
      <c r="E38" s="5">
        <v>1</v>
      </c>
      <c r="F38" s="5"/>
      <c r="G38" s="5"/>
      <c r="H38" s="5"/>
      <c r="I38" s="5"/>
      <c r="J38" s="5"/>
      <c r="K38" s="5"/>
      <c r="L38" s="23">
        <f t="shared" si="0"/>
        <v>1</v>
      </c>
      <c r="M38" s="21">
        <v>37</v>
      </c>
    </row>
    <row r="39" spans="1:13" ht="14.25" thickBot="1">
      <c r="A39" s="7" t="s">
        <v>94</v>
      </c>
      <c r="B39" s="5"/>
      <c r="C39" s="5"/>
      <c r="D39" s="5"/>
      <c r="E39" s="5"/>
      <c r="F39" s="5"/>
      <c r="G39" s="5"/>
      <c r="H39" s="5"/>
      <c r="I39" s="5">
        <v>1</v>
      </c>
      <c r="J39" s="5"/>
      <c r="K39" s="5"/>
      <c r="L39" s="23">
        <f t="shared" si="0"/>
        <v>1</v>
      </c>
      <c r="M39" s="22">
        <v>37</v>
      </c>
    </row>
    <row r="40" spans="1:13" ht="14.25" thickBot="1">
      <c r="A40" s="3" t="s">
        <v>10</v>
      </c>
      <c r="B40" s="15">
        <v>146</v>
      </c>
      <c r="C40" s="15">
        <v>138</v>
      </c>
      <c r="D40" s="15">
        <v>140</v>
      </c>
      <c r="E40" s="15">
        <v>140</v>
      </c>
      <c r="F40" s="15">
        <v>140</v>
      </c>
      <c r="G40" s="15">
        <v>136</v>
      </c>
      <c r="H40" s="15">
        <v>135</v>
      </c>
      <c r="I40" s="15">
        <v>136</v>
      </c>
      <c r="J40" s="15">
        <f>SUM(72+63)</f>
        <v>135</v>
      </c>
      <c r="K40" s="15">
        <v>130</v>
      </c>
      <c r="L40" s="19">
        <f>SUM(B40:K40)</f>
        <v>1376</v>
      </c>
      <c r="M40" s="2"/>
    </row>
    <row r="41" ht="13.5">
      <c r="M41" s="2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22">
      <selection activeCell="G51" sqref="G51:K51"/>
    </sheetView>
  </sheetViews>
  <sheetFormatPr defaultColWidth="9.00390625" defaultRowHeight="13.5"/>
  <cols>
    <col min="2" max="12" width="7.25390625" style="0" customWidth="1"/>
  </cols>
  <sheetData>
    <row r="1" spans="1:14" ht="14.25" thickBot="1">
      <c r="A1" s="3" t="s">
        <v>31</v>
      </c>
      <c r="B1" s="17" t="s">
        <v>1</v>
      </c>
      <c r="C1" s="17" t="s">
        <v>2</v>
      </c>
      <c r="D1" s="17" t="s">
        <v>5</v>
      </c>
      <c r="E1" s="17" t="s">
        <v>3</v>
      </c>
      <c r="F1" s="17" t="s">
        <v>4</v>
      </c>
      <c r="G1" s="17" t="s">
        <v>14</v>
      </c>
      <c r="H1" s="17" t="s">
        <v>18</v>
      </c>
      <c r="I1" s="17" t="s">
        <v>20</v>
      </c>
      <c r="J1" s="17" t="s">
        <v>22</v>
      </c>
      <c r="K1" s="17" t="s">
        <v>23</v>
      </c>
      <c r="L1" s="3" t="s">
        <v>21</v>
      </c>
      <c r="M1" s="24" t="s">
        <v>79</v>
      </c>
      <c r="N1" s="68" t="s">
        <v>136</v>
      </c>
    </row>
    <row r="2" spans="1:14" ht="13.5">
      <c r="A2" s="10" t="s">
        <v>83</v>
      </c>
      <c r="B2" s="9"/>
      <c r="C2" s="9"/>
      <c r="D2" s="9"/>
      <c r="E2" s="9"/>
      <c r="F2" s="9">
        <v>23</v>
      </c>
      <c r="G2" s="39">
        <v>30</v>
      </c>
      <c r="H2" s="9">
        <v>14</v>
      </c>
      <c r="I2" s="39">
        <v>70</v>
      </c>
      <c r="J2" s="9">
        <v>26</v>
      </c>
      <c r="K2" s="39">
        <v>59</v>
      </c>
      <c r="L2" s="23">
        <f aca="true" t="shared" si="0" ref="L2:L33">SUM(B2:K2)</f>
        <v>222</v>
      </c>
      <c r="M2" s="33">
        <v>1</v>
      </c>
      <c r="N2" s="70">
        <f>AVERAGE(L2/L51)</f>
        <v>0.16145454545454546</v>
      </c>
    </row>
    <row r="3" spans="1:14" ht="13.5">
      <c r="A3" s="7" t="s">
        <v>55</v>
      </c>
      <c r="B3" s="40">
        <v>125</v>
      </c>
      <c r="C3" s="40">
        <v>70</v>
      </c>
      <c r="D3" s="5">
        <v>25</v>
      </c>
      <c r="E3" s="5"/>
      <c r="F3" s="5"/>
      <c r="G3" s="5"/>
      <c r="H3" s="5"/>
      <c r="I3" s="5"/>
      <c r="J3" s="5"/>
      <c r="K3" s="5"/>
      <c r="L3" s="23">
        <f t="shared" si="0"/>
        <v>220</v>
      </c>
      <c r="M3" s="21">
        <v>2</v>
      </c>
      <c r="N3" s="71">
        <f>AVERAGE(L3/L51)</f>
        <v>0.16</v>
      </c>
    </row>
    <row r="4" spans="1:14" ht="13.5">
      <c r="A4" s="7" t="s">
        <v>128</v>
      </c>
      <c r="B4" s="5"/>
      <c r="C4" s="5"/>
      <c r="D4" s="5"/>
      <c r="E4" s="5"/>
      <c r="F4" s="5"/>
      <c r="G4" s="5">
        <v>25</v>
      </c>
      <c r="H4" s="40">
        <v>70</v>
      </c>
      <c r="I4" s="49">
        <v>44</v>
      </c>
      <c r="J4" s="40">
        <v>47</v>
      </c>
      <c r="K4" s="5">
        <v>2</v>
      </c>
      <c r="L4" s="23">
        <f t="shared" si="0"/>
        <v>188</v>
      </c>
      <c r="M4" s="21">
        <v>3</v>
      </c>
      <c r="N4" s="71">
        <f>AVERAGE(L4/L51)</f>
        <v>0.13672727272727273</v>
      </c>
    </row>
    <row r="5" spans="1:14" ht="13.5">
      <c r="A5" s="7" t="s">
        <v>0</v>
      </c>
      <c r="B5" s="5"/>
      <c r="C5" s="5"/>
      <c r="D5" s="5"/>
      <c r="E5" s="5">
        <v>13</v>
      </c>
      <c r="F5" s="5">
        <v>6</v>
      </c>
      <c r="G5" s="5">
        <v>22</v>
      </c>
      <c r="H5" s="5">
        <v>19</v>
      </c>
      <c r="I5" s="5">
        <v>2</v>
      </c>
      <c r="J5" s="5">
        <v>15</v>
      </c>
      <c r="K5" s="5">
        <v>23</v>
      </c>
      <c r="L5" s="23">
        <f t="shared" si="0"/>
        <v>100</v>
      </c>
      <c r="M5" s="21">
        <v>4</v>
      </c>
      <c r="N5" s="71">
        <f>AVERAGE(L5/L51)</f>
        <v>0.07272727272727272</v>
      </c>
    </row>
    <row r="6" spans="1:13" ht="13.5">
      <c r="A6" s="7" t="s">
        <v>48</v>
      </c>
      <c r="B6" s="5">
        <v>3</v>
      </c>
      <c r="C6" s="5"/>
      <c r="D6" s="40">
        <v>64</v>
      </c>
      <c r="E6" s="5">
        <v>2</v>
      </c>
      <c r="F6" s="5"/>
      <c r="G6" s="5"/>
      <c r="H6" s="5"/>
      <c r="I6" s="5"/>
      <c r="J6" s="5"/>
      <c r="K6" s="5"/>
      <c r="L6" s="23">
        <f t="shared" si="0"/>
        <v>69</v>
      </c>
      <c r="M6" s="23">
        <v>5</v>
      </c>
    </row>
    <row r="7" spans="1:13" ht="13.5">
      <c r="A7" s="7" t="s">
        <v>86</v>
      </c>
      <c r="B7" s="5"/>
      <c r="C7" s="5"/>
      <c r="D7" s="5"/>
      <c r="E7" s="5"/>
      <c r="F7" s="40">
        <v>55</v>
      </c>
      <c r="G7" s="5"/>
      <c r="H7" s="5"/>
      <c r="I7" s="5"/>
      <c r="J7" s="5"/>
      <c r="K7" s="5"/>
      <c r="L7" s="23">
        <f t="shared" si="0"/>
        <v>55</v>
      </c>
      <c r="M7" s="21">
        <v>6</v>
      </c>
    </row>
    <row r="8" spans="1:13" ht="13.5">
      <c r="A8" s="7" t="s">
        <v>33</v>
      </c>
      <c r="B8" s="5">
        <v>11</v>
      </c>
      <c r="C8" s="5">
        <v>36</v>
      </c>
      <c r="D8" s="5">
        <v>1</v>
      </c>
      <c r="E8" s="5">
        <v>6</v>
      </c>
      <c r="F8" s="5"/>
      <c r="G8" s="5"/>
      <c r="H8" s="5"/>
      <c r="I8" s="5"/>
      <c r="J8" s="5"/>
      <c r="K8" s="5"/>
      <c r="L8" s="23">
        <f t="shared" si="0"/>
        <v>54</v>
      </c>
      <c r="M8" s="21">
        <v>7</v>
      </c>
    </row>
    <row r="9" spans="1:13" ht="13.5">
      <c r="A9" s="7" t="s">
        <v>32</v>
      </c>
      <c r="B9" s="5"/>
      <c r="C9" s="5">
        <v>26</v>
      </c>
      <c r="D9" s="5">
        <v>4</v>
      </c>
      <c r="E9" s="5">
        <v>17</v>
      </c>
      <c r="F9" s="5">
        <v>6</v>
      </c>
      <c r="G9" s="5"/>
      <c r="H9" s="5"/>
      <c r="I9" s="5"/>
      <c r="J9" s="5"/>
      <c r="K9" s="5"/>
      <c r="L9" s="23">
        <f t="shared" si="0"/>
        <v>53</v>
      </c>
      <c r="M9" s="21">
        <v>8</v>
      </c>
    </row>
    <row r="10" spans="1:13" ht="13.5">
      <c r="A10" s="7" t="s">
        <v>35</v>
      </c>
      <c r="B10" s="5"/>
      <c r="C10" s="5"/>
      <c r="D10" s="5"/>
      <c r="E10" s="40">
        <v>24</v>
      </c>
      <c r="F10" s="5">
        <v>2</v>
      </c>
      <c r="G10" s="5">
        <v>21</v>
      </c>
      <c r="H10" s="5"/>
      <c r="I10" s="5"/>
      <c r="J10" s="5">
        <v>1</v>
      </c>
      <c r="K10" s="5"/>
      <c r="L10" s="23">
        <f t="shared" si="0"/>
        <v>48</v>
      </c>
      <c r="M10" s="23">
        <v>9</v>
      </c>
    </row>
    <row r="11" spans="1:13" ht="13.5">
      <c r="A11" s="7" t="s">
        <v>8</v>
      </c>
      <c r="B11" s="5"/>
      <c r="C11" s="5"/>
      <c r="D11" s="5">
        <v>6</v>
      </c>
      <c r="E11" s="5">
        <v>3</v>
      </c>
      <c r="F11" s="5">
        <v>19</v>
      </c>
      <c r="G11" s="5"/>
      <c r="H11" s="5"/>
      <c r="I11" s="5"/>
      <c r="J11" s="5"/>
      <c r="K11" s="5"/>
      <c r="L11" s="23">
        <f t="shared" si="0"/>
        <v>28</v>
      </c>
      <c r="M11" s="21">
        <v>10</v>
      </c>
    </row>
    <row r="12" spans="1:13" ht="13.5">
      <c r="A12" s="7" t="s">
        <v>34</v>
      </c>
      <c r="B12" s="5"/>
      <c r="C12" s="5">
        <v>1</v>
      </c>
      <c r="D12" s="5">
        <v>15</v>
      </c>
      <c r="E12" s="5">
        <v>6</v>
      </c>
      <c r="F12" s="5">
        <v>1</v>
      </c>
      <c r="G12" s="5">
        <v>4</v>
      </c>
      <c r="H12" s="5"/>
      <c r="I12" s="5"/>
      <c r="J12" s="5"/>
      <c r="K12" s="5"/>
      <c r="L12" s="23">
        <f t="shared" si="0"/>
        <v>27</v>
      </c>
      <c r="M12" s="21">
        <v>11</v>
      </c>
    </row>
    <row r="13" spans="1:13" ht="13.5">
      <c r="A13" s="7" t="s">
        <v>13</v>
      </c>
      <c r="B13" s="5"/>
      <c r="C13" s="5"/>
      <c r="D13" s="5"/>
      <c r="E13" s="5">
        <v>7</v>
      </c>
      <c r="F13" s="5">
        <v>9</v>
      </c>
      <c r="G13" s="5"/>
      <c r="H13" s="5">
        <v>11</v>
      </c>
      <c r="I13" s="5"/>
      <c r="J13" s="5"/>
      <c r="K13" s="5"/>
      <c r="L13" s="23">
        <f t="shared" si="0"/>
        <v>27</v>
      </c>
      <c r="M13" s="21">
        <v>11</v>
      </c>
    </row>
    <row r="14" spans="1:13" ht="13.5">
      <c r="A14" s="7" t="s">
        <v>49</v>
      </c>
      <c r="B14" s="5">
        <v>2</v>
      </c>
      <c r="C14" s="5"/>
      <c r="D14" s="5">
        <v>1</v>
      </c>
      <c r="E14" s="5">
        <v>17</v>
      </c>
      <c r="F14" s="5">
        <v>2</v>
      </c>
      <c r="G14" s="5"/>
      <c r="H14" s="5"/>
      <c r="I14" s="5"/>
      <c r="J14" s="5"/>
      <c r="K14" s="5"/>
      <c r="L14" s="23">
        <f t="shared" si="0"/>
        <v>22</v>
      </c>
      <c r="M14" s="23">
        <v>13</v>
      </c>
    </row>
    <row r="15" spans="1:13" ht="13.5">
      <c r="A15" s="7" t="s">
        <v>16</v>
      </c>
      <c r="B15" s="5"/>
      <c r="C15" s="5"/>
      <c r="D15" s="5"/>
      <c r="E15" s="5"/>
      <c r="F15" s="5"/>
      <c r="G15" s="5">
        <v>16</v>
      </c>
      <c r="H15" s="5"/>
      <c r="I15" s="5"/>
      <c r="J15" s="5"/>
      <c r="K15" s="5">
        <v>4</v>
      </c>
      <c r="L15" s="23">
        <f t="shared" si="0"/>
        <v>20</v>
      </c>
      <c r="M15" s="21">
        <v>14</v>
      </c>
    </row>
    <row r="16" spans="1:13" ht="13.5">
      <c r="A16" s="7" t="s">
        <v>75</v>
      </c>
      <c r="B16" s="5"/>
      <c r="C16" s="5"/>
      <c r="D16" s="5"/>
      <c r="E16" s="5">
        <v>19</v>
      </c>
      <c r="F16" s="5"/>
      <c r="G16" s="5"/>
      <c r="H16" s="5"/>
      <c r="I16" s="5"/>
      <c r="J16" s="5"/>
      <c r="K16" s="5"/>
      <c r="L16" s="23">
        <f t="shared" si="0"/>
        <v>19</v>
      </c>
      <c r="M16" s="21">
        <v>15</v>
      </c>
    </row>
    <row r="17" spans="1:13" ht="13.5">
      <c r="A17" s="7" t="s">
        <v>44</v>
      </c>
      <c r="B17" s="5"/>
      <c r="C17" s="5"/>
      <c r="D17" s="5"/>
      <c r="E17" s="5">
        <v>1</v>
      </c>
      <c r="F17" s="5">
        <v>2</v>
      </c>
      <c r="G17" s="5">
        <v>1</v>
      </c>
      <c r="H17" s="5">
        <v>3</v>
      </c>
      <c r="I17" s="5">
        <v>7</v>
      </c>
      <c r="J17" s="5">
        <v>4</v>
      </c>
      <c r="K17" s="5">
        <v>1</v>
      </c>
      <c r="L17" s="23">
        <f t="shared" si="0"/>
        <v>19</v>
      </c>
      <c r="M17" s="21">
        <v>15</v>
      </c>
    </row>
    <row r="18" spans="1:13" ht="13.5">
      <c r="A18" s="7" t="s">
        <v>74</v>
      </c>
      <c r="B18" s="5"/>
      <c r="C18" s="5"/>
      <c r="D18" s="5"/>
      <c r="E18" s="5"/>
      <c r="F18" s="5">
        <v>9</v>
      </c>
      <c r="G18" s="5">
        <v>8</v>
      </c>
      <c r="H18" s="5"/>
      <c r="I18" s="5"/>
      <c r="J18" s="5"/>
      <c r="K18" s="5"/>
      <c r="L18" s="23">
        <f t="shared" si="0"/>
        <v>17</v>
      </c>
      <c r="M18" s="23">
        <v>17</v>
      </c>
    </row>
    <row r="19" spans="1:13" ht="13.5">
      <c r="A19" s="7" t="s">
        <v>27</v>
      </c>
      <c r="B19" s="5"/>
      <c r="C19" s="5"/>
      <c r="D19" s="5"/>
      <c r="E19" s="5"/>
      <c r="F19" s="5"/>
      <c r="G19" s="5"/>
      <c r="H19" s="5">
        <v>2</v>
      </c>
      <c r="I19" s="5">
        <v>6</v>
      </c>
      <c r="J19" s="5"/>
      <c r="K19" s="5">
        <v>8</v>
      </c>
      <c r="L19" s="23">
        <f t="shared" si="0"/>
        <v>16</v>
      </c>
      <c r="M19" s="21">
        <v>18</v>
      </c>
    </row>
    <row r="20" spans="1:13" ht="13.5">
      <c r="A20" s="7" t="s">
        <v>88</v>
      </c>
      <c r="B20" s="5"/>
      <c r="C20" s="5"/>
      <c r="D20" s="5"/>
      <c r="E20" s="5"/>
      <c r="F20" s="5"/>
      <c r="G20" s="5"/>
      <c r="H20" s="5">
        <v>15</v>
      </c>
      <c r="I20" s="5"/>
      <c r="J20" s="5"/>
      <c r="K20" s="5"/>
      <c r="L20" s="23">
        <f t="shared" si="0"/>
        <v>15</v>
      </c>
      <c r="M20" s="21">
        <v>19</v>
      </c>
    </row>
    <row r="21" spans="1:13" ht="13.5">
      <c r="A21" s="7" t="s">
        <v>95</v>
      </c>
      <c r="B21" s="5"/>
      <c r="C21" s="5"/>
      <c r="D21" s="5"/>
      <c r="E21" s="5"/>
      <c r="F21" s="5"/>
      <c r="G21" s="5"/>
      <c r="H21" s="5"/>
      <c r="I21" s="5">
        <v>2</v>
      </c>
      <c r="J21" s="5">
        <v>10</v>
      </c>
      <c r="K21" s="5">
        <v>3</v>
      </c>
      <c r="L21" s="23">
        <f t="shared" si="0"/>
        <v>15</v>
      </c>
      <c r="M21" s="21">
        <v>19</v>
      </c>
    </row>
    <row r="22" spans="1:13" ht="13.5">
      <c r="A22" s="10" t="s">
        <v>135</v>
      </c>
      <c r="B22" s="5"/>
      <c r="C22" s="5"/>
      <c r="D22" s="5">
        <v>14</v>
      </c>
      <c r="E22" s="5"/>
      <c r="F22" s="5"/>
      <c r="G22" s="5"/>
      <c r="H22" s="5"/>
      <c r="I22" s="5"/>
      <c r="J22" s="5"/>
      <c r="K22" s="5"/>
      <c r="L22" s="23">
        <f t="shared" si="0"/>
        <v>14</v>
      </c>
      <c r="M22" s="23">
        <v>21</v>
      </c>
    </row>
    <row r="23" spans="1:13" ht="13.5">
      <c r="A23" s="7" t="s">
        <v>57</v>
      </c>
      <c r="B23" s="5">
        <v>4</v>
      </c>
      <c r="C23" s="5"/>
      <c r="D23" s="5"/>
      <c r="E23" s="5"/>
      <c r="F23" s="5"/>
      <c r="G23" s="5"/>
      <c r="H23" s="5"/>
      <c r="I23" s="5"/>
      <c r="J23" s="5"/>
      <c r="K23" s="5">
        <v>10</v>
      </c>
      <c r="L23" s="23">
        <f t="shared" si="0"/>
        <v>14</v>
      </c>
      <c r="M23" s="23">
        <v>21</v>
      </c>
    </row>
    <row r="24" spans="1:13" ht="13.5">
      <c r="A24" s="7" t="s">
        <v>100</v>
      </c>
      <c r="B24" s="5"/>
      <c r="C24" s="5"/>
      <c r="D24" s="5"/>
      <c r="E24" s="5"/>
      <c r="F24" s="5"/>
      <c r="G24" s="5"/>
      <c r="H24" s="5"/>
      <c r="I24" s="5"/>
      <c r="J24" s="5">
        <v>14</v>
      </c>
      <c r="K24" s="5"/>
      <c r="L24" s="23">
        <f t="shared" si="0"/>
        <v>14</v>
      </c>
      <c r="M24" s="23">
        <v>21</v>
      </c>
    </row>
    <row r="25" spans="1:13" ht="13.5">
      <c r="A25" s="7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>
        <v>13</v>
      </c>
      <c r="L25" s="23">
        <f t="shared" si="0"/>
        <v>13</v>
      </c>
      <c r="M25" s="21">
        <v>24</v>
      </c>
    </row>
    <row r="26" spans="1:13" ht="13.5">
      <c r="A26" s="7" t="s">
        <v>60</v>
      </c>
      <c r="B26" s="5"/>
      <c r="C26" s="5"/>
      <c r="D26" s="5"/>
      <c r="E26" s="5">
        <v>6</v>
      </c>
      <c r="F26" s="5"/>
      <c r="G26" s="5">
        <v>2</v>
      </c>
      <c r="H26" s="5">
        <v>1</v>
      </c>
      <c r="I26" s="5"/>
      <c r="J26" s="5"/>
      <c r="K26" s="5"/>
      <c r="L26" s="23">
        <f t="shared" si="0"/>
        <v>9</v>
      </c>
      <c r="M26" s="23">
        <v>25</v>
      </c>
    </row>
    <row r="27" spans="1:13" ht="13.5">
      <c r="A27" s="7" t="s">
        <v>50</v>
      </c>
      <c r="B27" s="5"/>
      <c r="C27" s="5">
        <v>2</v>
      </c>
      <c r="D27" s="5">
        <v>2</v>
      </c>
      <c r="E27" s="5"/>
      <c r="F27" s="5"/>
      <c r="G27" s="5"/>
      <c r="H27" s="5"/>
      <c r="I27" s="5">
        <v>5</v>
      </c>
      <c r="J27" s="5"/>
      <c r="K27" s="5"/>
      <c r="L27" s="23">
        <f t="shared" si="0"/>
        <v>9</v>
      </c>
      <c r="M27" s="23">
        <v>25</v>
      </c>
    </row>
    <row r="28" spans="1:13" ht="13.5">
      <c r="A28" s="7" t="s">
        <v>87</v>
      </c>
      <c r="B28" s="5"/>
      <c r="C28" s="5"/>
      <c r="D28" s="5"/>
      <c r="E28" s="5"/>
      <c r="F28" s="5"/>
      <c r="G28" s="5">
        <v>7</v>
      </c>
      <c r="H28" s="5"/>
      <c r="I28" s="5"/>
      <c r="J28" s="5"/>
      <c r="K28" s="5"/>
      <c r="L28" s="23">
        <f t="shared" si="0"/>
        <v>7</v>
      </c>
      <c r="M28" s="21">
        <v>27</v>
      </c>
    </row>
    <row r="29" spans="1:13" ht="13.5">
      <c r="A29" s="7" t="s">
        <v>101</v>
      </c>
      <c r="B29" s="5"/>
      <c r="C29" s="5"/>
      <c r="D29" s="5"/>
      <c r="E29" s="13"/>
      <c r="F29" s="5"/>
      <c r="G29" s="5"/>
      <c r="H29" s="5"/>
      <c r="I29" s="5"/>
      <c r="J29" s="5">
        <v>7</v>
      </c>
      <c r="K29" s="5"/>
      <c r="L29" s="23">
        <f t="shared" si="0"/>
        <v>7</v>
      </c>
      <c r="M29" s="21">
        <v>27</v>
      </c>
    </row>
    <row r="30" spans="1:13" ht="13.5">
      <c r="A30" s="7" t="s">
        <v>96</v>
      </c>
      <c r="B30" s="5"/>
      <c r="C30" s="5"/>
      <c r="D30" s="5"/>
      <c r="E30" s="13"/>
      <c r="F30" s="5"/>
      <c r="G30" s="5"/>
      <c r="H30" s="5"/>
      <c r="I30" s="5"/>
      <c r="J30" s="5">
        <v>7</v>
      </c>
      <c r="K30" s="5"/>
      <c r="L30" s="23">
        <f t="shared" si="0"/>
        <v>7</v>
      </c>
      <c r="M30" s="21">
        <v>27</v>
      </c>
    </row>
    <row r="31" spans="1:13" ht="13.5">
      <c r="A31" s="7" t="s">
        <v>73</v>
      </c>
      <c r="B31" s="5"/>
      <c r="C31" s="5"/>
      <c r="D31" s="5"/>
      <c r="E31" s="13">
        <v>5</v>
      </c>
      <c r="F31" s="5"/>
      <c r="G31" s="5"/>
      <c r="H31" s="5"/>
      <c r="I31" s="5"/>
      <c r="J31" s="5"/>
      <c r="K31" s="5"/>
      <c r="L31" s="23">
        <f t="shared" si="0"/>
        <v>5</v>
      </c>
      <c r="M31" s="21">
        <v>30</v>
      </c>
    </row>
    <row r="32" spans="1:13" ht="13.5">
      <c r="A32" s="7" t="s">
        <v>62</v>
      </c>
      <c r="B32" s="5"/>
      <c r="C32" s="5"/>
      <c r="D32" s="5">
        <v>4</v>
      </c>
      <c r="E32" s="13"/>
      <c r="F32" s="5"/>
      <c r="G32" s="5"/>
      <c r="H32" s="5"/>
      <c r="I32" s="5"/>
      <c r="J32" s="5"/>
      <c r="K32" s="5"/>
      <c r="L32" s="23">
        <f t="shared" si="0"/>
        <v>4</v>
      </c>
      <c r="M32" s="23">
        <v>31</v>
      </c>
    </row>
    <row r="33" spans="1:13" ht="13.5">
      <c r="A33" s="7" t="s">
        <v>85</v>
      </c>
      <c r="B33" s="5"/>
      <c r="C33" s="5"/>
      <c r="D33" s="5"/>
      <c r="E33" s="13"/>
      <c r="F33" s="5">
        <v>4</v>
      </c>
      <c r="G33" s="5"/>
      <c r="H33" s="5"/>
      <c r="I33" s="5"/>
      <c r="J33" s="5"/>
      <c r="K33" s="5"/>
      <c r="L33" s="23">
        <f t="shared" si="0"/>
        <v>4</v>
      </c>
      <c r="M33" s="23">
        <v>31</v>
      </c>
    </row>
    <row r="34" spans="1:13" ht="13.5">
      <c r="A34" s="7" t="s">
        <v>103</v>
      </c>
      <c r="B34" s="5"/>
      <c r="C34" s="5"/>
      <c r="D34" s="5"/>
      <c r="E34" s="13"/>
      <c r="F34" s="5"/>
      <c r="G34" s="5"/>
      <c r="H34" s="5"/>
      <c r="I34" s="5"/>
      <c r="J34" s="5">
        <v>1</v>
      </c>
      <c r="K34" s="5">
        <v>3</v>
      </c>
      <c r="L34" s="23">
        <f aca="true" t="shared" si="1" ref="L34:L51">SUM(B34:K34)</f>
        <v>4</v>
      </c>
      <c r="M34" s="23">
        <v>31</v>
      </c>
    </row>
    <row r="35" spans="1:13" ht="13.5">
      <c r="A35" s="7" t="s">
        <v>78</v>
      </c>
      <c r="B35" s="5"/>
      <c r="C35" s="5"/>
      <c r="D35" s="5"/>
      <c r="E35" s="13">
        <v>3</v>
      </c>
      <c r="F35" s="5">
        <v>1</v>
      </c>
      <c r="G35" s="5"/>
      <c r="H35" s="5"/>
      <c r="I35" s="5"/>
      <c r="J35" s="5"/>
      <c r="K35" s="5"/>
      <c r="L35" s="23">
        <f t="shared" si="1"/>
        <v>4</v>
      </c>
      <c r="M35" s="23">
        <v>31</v>
      </c>
    </row>
    <row r="36" spans="1:13" ht="13.5">
      <c r="A36" s="7" t="s">
        <v>61</v>
      </c>
      <c r="B36" s="5"/>
      <c r="C36" s="5">
        <v>2</v>
      </c>
      <c r="D36" s="5">
        <v>1</v>
      </c>
      <c r="E36" s="13"/>
      <c r="F36" s="5"/>
      <c r="G36" s="5"/>
      <c r="H36" s="5"/>
      <c r="I36" s="5"/>
      <c r="J36" s="5"/>
      <c r="K36" s="5"/>
      <c r="L36" s="23">
        <f t="shared" si="1"/>
        <v>3</v>
      </c>
      <c r="M36" s="23">
        <v>35</v>
      </c>
    </row>
    <row r="37" spans="1:13" ht="13.5">
      <c r="A37" s="7" t="s">
        <v>76</v>
      </c>
      <c r="B37" s="5"/>
      <c r="C37" s="5"/>
      <c r="D37" s="5"/>
      <c r="E37" s="13">
        <v>3</v>
      </c>
      <c r="F37" s="5"/>
      <c r="G37" s="5"/>
      <c r="H37" s="5"/>
      <c r="I37" s="5"/>
      <c r="J37" s="5"/>
      <c r="K37" s="5"/>
      <c r="L37" s="23">
        <f t="shared" si="1"/>
        <v>3</v>
      </c>
      <c r="M37" s="23">
        <v>35</v>
      </c>
    </row>
    <row r="38" spans="1:13" ht="13.5">
      <c r="A38" s="7">
        <v>326</v>
      </c>
      <c r="B38" s="5"/>
      <c r="C38" s="5"/>
      <c r="D38" s="5"/>
      <c r="E38" s="13">
        <v>3</v>
      </c>
      <c r="F38" s="5"/>
      <c r="G38" s="5"/>
      <c r="H38" s="5"/>
      <c r="I38" s="5"/>
      <c r="J38" s="5"/>
      <c r="K38" s="5"/>
      <c r="L38" s="23">
        <f t="shared" si="1"/>
        <v>3</v>
      </c>
      <c r="M38" s="23">
        <v>35</v>
      </c>
    </row>
    <row r="39" spans="1:13" ht="13.5">
      <c r="A39" s="7" t="s">
        <v>64</v>
      </c>
      <c r="B39" s="5"/>
      <c r="C39" s="5"/>
      <c r="D39" s="5">
        <v>2</v>
      </c>
      <c r="E39" s="13"/>
      <c r="F39" s="5"/>
      <c r="G39" s="5"/>
      <c r="H39" s="5"/>
      <c r="I39" s="5"/>
      <c r="J39" s="5"/>
      <c r="K39" s="5"/>
      <c r="L39" s="23">
        <f t="shared" si="1"/>
        <v>2</v>
      </c>
      <c r="M39" s="21">
        <v>38</v>
      </c>
    </row>
    <row r="40" spans="1:13" ht="13.5">
      <c r="A40" s="7" t="s">
        <v>70</v>
      </c>
      <c r="B40" s="5"/>
      <c r="C40" s="5"/>
      <c r="D40" s="5"/>
      <c r="E40" s="13">
        <v>2</v>
      </c>
      <c r="F40" s="5"/>
      <c r="H40" s="5"/>
      <c r="I40" s="5"/>
      <c r="J40" s="5"/>
      <c r="K40" s="5"/>
      <c r="L40" s="23">
        <f t="shared" si="1"/>
        <v>2</v>
      </c>
      <c r="M40" s="21">
        <v>38</v>
      </c>
    </row>
    <row r="41" spans="1:13" ht="13.5">
      <c r="A41" s="7" t="s">
        <v>77</v>
      </c>
      <c r="B41" s="5"/>
      <c r="C41" s="5"/>
      <c r="D41" s="5"/>
      <c r="E41" s="13">
        <v>2</v>
      </c>
      <c r="F41" s="5"/>
      <c r="G41" s="5"/>
      <c r="H41" s="5"/>
      <c r="I41" s="5"/>
      <c r="J41" s="5"/>
      <c r="K41" s="5"/>
      <c r="L41" s="23">
        <f t="shared" si="1"/>
        <v>2</v>
      </c>
      <c r="M41" s="21">
        <v>38</v>
      </c>
    </row>
    <row r="42" spans="1:13" ht="13.5">
      <c r="A42" s="7" t="s">
        <v>90</v>
      </c>
      <c r="B42" s="5"/>
      <c r="C42" s="5"/>
      <c r="D42" s="5"/>
      <c r="E42" s="13"/>
      <c r="F42" s="5"/>
      <c r="G42" s="5"/>
      <c r="H42" s="5"/>
      <c r="I42" s="5"/>
      <c r="J42" s="5">
        <v>2</v>
      </c>
      <c r="K42" s="5"/>
      <c r="L42" s="23">
        <f t="shared" si="1"/>
        <v>2</v>
      </c>
      <c r="M42" s="21">
        <v>38</v>
      </c>
    </row>
    <row r="43" spans="1:13" ht="13.5">
      <c r="A43" s="7" t="s">
        <v>104</v>
      </c>
      <c r="B43" s="5"/>
      <c r="C43" s="5"/>
      <c r="D43" s="5"/>
      <c r="E43" s="13"/>
      <c r="F43" s="5"/>
      <c r="G43" s="5"/>
      <c r="H43" s="5"/>
      <c r="I43" s="5"/>
      <c r="J43" s="5"/>
      <c r="K43" s="5">
        <v>2</v>
      </c>
      <c r="L43" s="23">
        <f t="shared" si="1"/>
        <v>2</v>
      </c>
      <c r="M43" s="21">
        <v>38</v>
      </c>
    </row>
    <row r="44" spans="1:13" ht="13.5">
      <c r="A44" s="7" t="s">
        <v>99</v>
      </c>
      <c r="B44" s="5"/>
      <c r="C44" s="5"/>
      <c r="D44" s="5"/>
      <c r="E44" s="13"/>
      <c r="F44" s="5"/>
      <c r="G44" s="5"/>
      <c r="H44" s="5"/>
      <c r="I44" s="5"/>
      <c r="J44" s="5"/>
      <c r="K44" s="5">
        <v>2</v>
      </c>
      <c r="L44" s="23">
        <f t="shared" si="1"/>
        <v>2</v>
      </c>
      <c r="M44" s="21">
        <v>38</v>
      </c>
    </row>
    <row r="45" spans="1:13" ht="13.5">
      <c r="A45" s="7" t="s">
        <v>51</v>
      </c>
      <c r="B45" s="5">
        <v>1</v>
      </c>
      <c r="C45" s="5"/>
      <c r="D45" s="5"/>
      <c r="E45" s="13"/>
      <c r="F45" s="5"/>
      <c r="G45" s="5"/>
      <c r="H45" s="5"/>
      <c r="I45" s="5"/>
      <c r="J45" s="5"/>
      <c r="K45" s="5"/>
      <c r="L45" s="23">
        <f t="shared" si="1"/>
        <v>1</v>
      </c>
      <c r="M45" s="21">
        <v>44</v>
      </c>
    </row>
    <row r="46" spans="1:13" ht="13.5">
      <c r="A46" s="7" t="s">
        <v>63</v>
      </c>
      <c r="B46" s="5"/>
      <c r="C46" s="5">
        <v>1</v>
      </c>
      <c r="D46" s="5"/>
      <c r="E46" s="13"/>
      <c r="F46" s="5"/>
      <c r="G46" s="5"/>
      <c r="H46" s="5"/>
      <c r="I46" s="5"/>
      <c r="J46" s="5"/>
      <c r="K46" s="5"/>
      <c r="L46" s="23">
        <f t="shared" si="1"/>
        <v>1</v>
      </c>
      <c r="M46" s="21">
        <v>44</v>
      </c>
    </row>
    <row r="47" spans="1:13" ht="13.5">
      <c r="A47" s="7" t="s">
        <v>66</v>
      </c>
      <c r="B47" s="5"/>
      <c r="C47" s="5"/>
      <c r="D47" s="5">
        <v>1</v>
      </c>
      <c r="E47" s="13"/>
      <c r="F47" s="5"/>
      <c r="G47" s="5"/>
      <c r="H47" s="5"/>
      <c r="I47" s="5"/>
      <c r="J47" s="5"/>
      <c r="K47" s="5"/>
      <c r="L47" s="23">
        <f t="shared" si="1"/>
        <v>1</v>
      </c>
      <c r="M47" s="21">
        <v>44</v>
      </c>
    </row>
    <row r="48" spans="1:13" ht="13.5">
      <c r="A48" s="7" t="s">
        <v>11</v>
      </c>
      <c r="B48" s="5"/>
      <c r="C48" s="5"/>
      <c r="D48" s="5"/>
      <c r="E48" s="13">
        <v>1</v>
      </c>
      <c r="F48" s="5"/>
      <c r="G48" s="5"/>
      <c r="H48" s="5"/>
      <c r="I48" s="5"/>
      <c r="J48" s="5"/>
      <c r="K48" s="5"/>
      <c r="L48" s="23">
        <f t="shared" si="1"/>
        <v>1</v>
      </c>
      <c r="M48" s="21">
        <v>44</v>
      </c>
    </row>
    <row r="49" spans="1:13" ht="13.5">
      <c r="A49" s="35" t="s">
        <v>84</v>
      </c>
      <c r="B49" s="5"/>
      <c r="C49" s="5"/>
      <c r="D49" s="5"/>
      <c r="E49" s="13"/>
      <c r="F49" s="5">
        <v>1</v>
      </c>
      <c r="G49" s="5"/>
      <c r="H49" s="5"/>
      <c r="I49" s="5"/>
      <c r="J49" s="5"/>
      <c r="K49" s="5"/>
      <c r="L49" s="23">
        <f t="shared" si="1"/>
        <v>1</v>
      </c>
      <c r="M49" s="21">
        <v>44</v>
      </c>
    </row>
    <row r="50" spans="1:13" ht="14.25" thickBot="1">
      <c r="A50" s="7" t="s">
        <v>89</v>
      </c>
      <c r="B50" s="5"/>
      <c r="C50" s="5"/>
      <c r="D50" s="5"/>
      <c r="E50" s="13"/>
      <c r="F50" s="5"/>
      <c r="G50" s="5"/>
      <c r="H50" s="5"/>
      <c r="I50" s="5"/>
      <c r="J50" s="5">
        <v>1</v>
      </c>
      <c r="K50" s="5"/>
      <c r="L50" s="23">
        <f t="shared" si="1"/>
        <v>1</v>
      </c>
      <c r="M50" s="21">
        <v>44</v>
      </c>
    </row>
    <row r="51" spans="1:13" ht="14.25" thickBot="1">
      <c r="A51" s="3" t="s">
        <v>10</v>
      </c>
      <c r="B51" s="15">
        <f>SUM(B2:B29)</f>
        <v>145</v>
      </c>
      <c r="C51" s="15">
        <v>138</v>
      </c>
      <c r="D51" s="15">
        <v>140</v>
      </c>
      <c r="E51" s="15">
        <v>140</v>
      </c>
      <c r="F51" s="15">
        <v>140</v>
      </c>
      <c r="G51" s="15">
        <v>136</v>
      </c>
      <c r="H51" s="15">
        <v>135</v>
      </c>
      <c r="I51" s="15">
        <v>136</v>
      </c>
      <c r="J51" s="15">
        <f>SUM(72+63)</f>
        <v>135</v>
      </c>
      <c r="K51" s="15">
        <v>130</v>
      </c>
      <c r="L51" s="19">
        <f t="shared" si="1"/>
        <v>1375</v>
      </c>
      <c r="M51" s="2"/>
    </row>
    <row r="52" ht="13.5">
      <c r="M52" s="2"/>
    </row>
    <row r="55" ht="13.5">
      <c r="B55" s="2"/>
    </row>
    <row r="56" ht="13.5">
      <c r="B56" s="2"/>
    </row>
    <row r="57" ht="13.5">
      <c r="B57" s="2"/>
    </row>
    <row r="58" ht="13.5">
      <c r="B58" s="2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3.5"/>
  <cols>
    <col min="2" max="12" width="7.25390625" style="0" customWidth="1"/>
  </cols>
  <sheetData>
    <row r="1" spans="1:14" ht="14.25" thickBot="1">
      <c r="A1" s="3" t="s">
        <v>31</v>
      </c>
      <c r="B1" s="17" t="s">
        <v>1</v>
      </c>
      <c r="C1" s="17" t="s">
        <v>2</v>
      </c>
      <c r="D1" s="17" t="s">
        <v>5</v>
      </c>
      <c r="E1" s="17" t="s">
        <v>3</v>
      </c>
      <c r="F1" s="17" t="s">
        <v>4</v>
      </c>
      <c r="G1" s="17" t="s">
        <v>14</v>
      </c>
      <c r="H1" s="17" t="s">
        <v>18</v>
      </c>
      <c r="I1" s="17" t="s">
        <v>20</v>
      </c>
      <c r="J1" s="17" t="s">
        <v>22</v>
      </c>
      <c r="K1" s="17" t="s">
        <v>23</v>
      </c>
      <c r="L1" s="3" t="s">
        <v>21</v>
      </c>
      <c r="M1" s="37" t="s">
        <v>79</v>
      </c>
      <c r="N1" s="68" t="s">
        <v>136</v>
      </c>
    </row>
    <row r="2" spans="1:14" ht="13.5">
      <c r="A2" s="10" t="s">
        <v>83</v>
      </c>
      <c r="B2" s="9"/>
      <c r="C2" s="9"/>
      <c r="D2" s="9"/>
      <c r="E2" s="9"/>
      <c r="F2" s="39">
        <v>71</v>
      </c>
      <c r="G2" s="39">
        <v>89</v>
      </c>
      <c r="H2" s="39">
        <v>103</v>
      </c>
      <c r="I2" s="9">
        <v>49</v>
      </c>
      <c r="J2" s="39">
        <v>90</v>
      </c>
      <c r="K2" s="39">
        <v>59</v>
      </c>
      <c r="L2" s="36">
        <f aca="true" t="shared" si="0" ref="L2:L36">SUM(B2:K2)</f>
        <v>461</v>
      </c>
      <c r="M2" s="33">
        <v>1</v>
      </c>
      <c r="N2" s="70">
        <f>AVERAGE(L2/L37)</f>
        <v>0.33502906976744184</v>
      </c>
    </row>
    <row r="3" spans="1:14" ht="13.5">
      <c r="A3" s="7" t="s">
        <v>60</v>
      </c>
      <c r="B3" s="40">
        <v>139</v>
      </c>
      <c r="C3" s="40">
        <v>84</v>
      </c>
      <c r="D3" s="5">
        <v>48</v>
      </c>
      <c r="E3" s="5">
        <v>36</v>
      </c>
      <c r="F3" s="5">
        <v>3</v>
      </c>
      <c r="G3" s="5">
        <v>12</v>
      </c>
      <c r="H3" s="5"/>
      <c r="I3" s="5"/>
      <c r="J3" s="5"/>
      <c r="K3" s="5"/>
      <c r="L3" s="36">
        <f t="shared" si="0"/>
        <v>322</v>
      </c>
      <c r="M3" s="23">
        <v>2</v>
      </c>
      <c r="N3" s="71">
        <f>AVERAGE(L3/L37)</f>
        <v>0.23401162790697674</v>
      </c>
    </row>
    <row r="4" spans="1:14" ht="13.5">
      <c r="A4" s="7" t="s">
        <v>64</v>
      </c>
      <c r="B4" s="5"/>
      <c r="C4" s="5">
        <v>35</v>
      </c>
      <c r="D4" s="40">
        <v>67</v>
      </c>
      <c r="E4" s="40">
        <v>97</v>
      </c>
      <c r="F4" s="5"/>
      <c r="G4" s="5"/>
      <c r="H4" s="5"/>
      <c r="I4" s="5"/>
      <c r="J4" s="5"/>
      <c r="K4" s="5"/>
      <c r="L4" s="36">
        <f t="shared" si="0"/>
        <v>199</v>
      </c>
      <c r="M4" s="21">
        <v>3</v>
      </c>
      <c r="N4" s="71">
        <f>AVERAGE(L4/L37)</f>
        <v>0.14462209302325582</v>
      </c>
    </row>
    <row r="5" spans="1:14" ht="13.5">
      <c r="A5" s="7" t="s">
        <v>128</v>
      </c>
      <c r="B5" s="5"/>
      <c r="C5" s="5"/>
      <c r="D5" s="5"/>
      <c r="E5" s="5"/>
      <c r="F5" s="5"/>
      <c r="G5" s="5"/>
      <c r="H5" s="5">
        <v>14</v>
      </c>
      <c r="I5" s="40">
        <v>52</v>
      </c>
      <c r="J5" s="5">
        <v>26</v>
      </c>
      <c r="K5" s="5">
        <v>31</v>
      </c>
      <c r="L5" s="36">
        <f t="shared" si="0"/>
        <v>123</v>
      </c>
      <c r="M5" s="21">
        <v>4</v>
      </c>
      <c r="N5" s="71">
        <f>AVERAGE(L5/L37)</f>
        <v>0.08938953488372094</v>
      </c>
    </row>
    <row r="6" spans="1:13" ht="13.5">
      <c r="A6" s="7" t="s">
        <v>86</v>
      </c>
      <c r="B6" s="5"/>
      <c r="C6" s="5"/>
      <c r="D6" s="5"/>
      <c r="E6" s="5"/>
      <c r="F6" s="5">
        <v>34</v>
      </c>
      <c r="G6" s="5"/>
      <c r="H6" s="5"/>
      <c r="I6" s="5"/>
      <c r="J6" s="5"/>
      <c r="K6" s="5"/>
      <c r="L6" s="36">
        <f t="shared" si="0"/>
        <v>34</v>
      </c>
      <c r="M6" s="23">
        <v>5</v>
      </c>
    </row>
    <row r="7" spans="1:13" ht="13.5">
      <c r="A7" s="7" t="s">
        <v>89</v>
      </c>
      <c r="B7" s="5"/>
      <c r="C7" s="5"/>
      <c r="D7" s="5"/>
      <c r="E7" s="5"/>
      <c r="F7" s="5"/>
      <c r="G7" s="5"/>
      <c r="H7" s="5">
        <v>9</v>
      </c>
      <c r="I7" s="5">
        <v>5</v>
      </c>
      <c r="J7" s="5">
        <v>7</v>
      </c>
      <c r="K7" s="5">
        <v>8</v>
      </c>
      <c r="L7" s="36">
        <f t="shared" si="0"/>
        <v>29</v>
      </c>
      <c r="M7" s="21">
        <v>6</v>
      </c>
    </row>
    <row r="8" spans="1:13" ht="13.5">
      <c r="A8" s="7" t="s">
        <v>50</v>
      </c>
      <c r="B8" s="5"/>
      <c r="C8" s="5"/>
      <c r="D8" s="5"/>
      <c r="E8" s="5"/>
      <c r="F8" s="5">
        <v>2</v>
      </c>
      <c r="G8" s="5"/>
      <c r="H8" s="5"/>
      <c r="I8" s="5">
        <v>20</v>
      </c>
      <c r="J8" s="5">
        <v>3</v>
      </c>
      <c r="K8" s="5"/>
      <c r="L8" s="36">
        <f t="shared" si="0"/>
        <v>25</v>
      </c>
      <c r="M8" s="21">
        <v>7</v>
      </c>
    </row>
    <row r="9" spans="1:13" ht="13.5">
      <c r="A9" s="7" t="s">
        <v>35</v>
      </c>
      <c r="B9" s="5"/>
      <c r="C9" s="5"/>
      <c r="D9" s="5"/>
      <c r="E9" s="5"/>
      <c r="F9" s="5">
        <v>4</v>
      </c>
      <c r="G9" s="5">
        <v>19</v>
      </c>
      <c r="H9" s="5"/>
      <c r="I9" s="5"/>
      <c r="J9" s="5">
        <v>1</v>
      </c>
      <c r="K9" s="5"/>
      <c r="L9" s="36">
        <f t="shared" si="0"/>
        <v>24</v>
      </c>
      <c r="M9" s="21">
        <v>8</v>
      </c>
    </row>
    <row r="10" spans="1:13" ht="13.5">
      <c r="A10" s="7" t="s">
        <v>58</v>
      </c>
      <c r="B10" s="5">
        <v>2</v>
      </c>
      <c r="C10" s="5">
        <v>15</v>
      </c>
      <c r="D10" s="5"/>
      <c r="E10" s="5">
        <v>1</v>
      </c>
      <c r="F10" s="5"/>
      <c r="G10" s="5"/>
      <c r="H10" s="5"/>
      <c r="I10" s="5"/>
      <c r="J10" s="5"/>
      <c r="K10" s="5"/>
      <c r="L10" s="36">
        <f t="shared" si="0"/>
        <v>18</v>
      </c>
      <c r="M10" s="23">
        <v>9</v>
      </c>
    </row>
    <row r="11" spans="1:13" ht="13.5">
      <c r="A11" s="7" t="s">
        <v>71</v>
      </c>
      <c r="B11" s="5"/>
      <c r="C11" s="5"/>
      <c r="D11" s="5">
        <v>18</v>
      </c>
      <c r="E11" s="5"/>
      <c r="F11" s="5"/>
      <c r="G11" s="5"/>
      <c r="H11" s="5"/>
      <c r="I11" s="5"/>
      <c r="J11" s="5"/>
      <c r="K11" s="5"/>
      <c r="L11" s="36">
        <f t="shared" si="0"/>
        <v>18</v>
      </c>
      <c r="M11" s="23">
        <v>9</v>
      </c>
    </row>
    <row r="12" spans="1:13" ht="13.5">
      <c r="A12" s="7" t="s">
        <v>0</v>
      </c>
      <c r="B12" s="5"/>
      <c r="C12" s="5"/>
      <c r="D12" s="5"/>
      <c r="E12" s="5"/>
      <c r="F12" s="5"/>
      <c r="G12" s="5">
        <v>16</v>
      </c>
      <c r="H12" s="5"/>
      <c r="I12" s="5"/>
      <c r="J12" s="5"/>
      <c r="K12" s="5">
        <v>1</v>
      </c>
      <c r="L12" s="36">
        <f t="shared" si="0"/>
        <v>17</v>
      </c>
      <c r="M12" s="21">
        <v>11</v>
      </c>
    </row>
    <row r="13" spans="1:13" ht="13.5">
      <c r="A13" s="7" t="s">
        <v>95</v>
      </c>
      <c r="B13" s="5"/>
      <c r="C13" s="5"/>
      <c r="D13" s="5"/>
      <c r="E13" s="5"/>
      <c r="F13" s="5"/>
      <c r="G13" s="5"/>
      <c r="H13" s="5"/>
      <c r="I13" s="5">
        <v>7</v>
      </c>
      <c r="J13" s="5">
        <v>1</v>
      </c>
      <c r="K13" s="5">
        <v>9</v>
      </c>
      <c r="L13" s="36">
        <f t="shared" si="0"/>
        <v>17</v>
      </c>
      <c r="M13" s="21">
        <v>11</v>
      </c>
    </row>
    <row r="14" spans="1:13" ht="13.5">
      <c r="A14" s="7" t="s">
        <v>34</v>
      </c>
      <c r="B14" s="5"/>
      <c r="C14" s="5"/>
      <c r="D14" s="5"/>
      <c r="E14" s="5">
        <v>2</v>
      </c>
      <c r="F14" s="5">
        <v>8</v>
      </c>
      <c r="G14" s="5"/>
      <c r="H14" s="5">
        <v>2</v>
      </c>
      <c r="I14" s="5"/>
      <c r="J14" s="5"/>
      <c r="K14" s="5"/>
      <c r="L14" s="36">
        <f t="shared" si="0"/>
        <v>12</v>
      </c>
      <c r="M14" s="21">
        <v>13</v>
      </c>
    </row>
    <row r="15" spans="1:13" ht="13.5">
      <c r="A15" s="7" t="s">
        <v>103</v>
      </c>
      <c r="B15" s="5"/>
      <c r="C15" s="5"/>
      <c r="D15" s="5"/>
      <c r="E15" s="5"/>
      <c r="F15" s="5"/>
      <c r="G15" s="5"/>
      <c r="H15" s="5"/>
      <c r="I15" s="5"/>
      <c r="J15" s="5"/>
      <c r="K15" s="5">
        <v>11</v>
      </c>
      <c r="L15" s="36">
        <f t="shared" si="0"/>
        <v>11</v>
      </c>
      <c r="M15" s="21">
        <v>14</v>
      </c>
    </row>
    <row r="16" spans="1:13" ht="13.5">
      <c r="A16" s="7" t="s">
        <v>65</v>
      </c>
      <c r="B16" s="5"/>
      <c r="C16" s="5">
        <v>4</v>
      </c>
      <c r="D16" s="5">
        <v>4</v>
      </c>
      <c r="E16" s="5"/>
      <c r="F16" s="5"/>
      <c r="G16" s="5"/>
      <c r="H16" s="5"/>
      <c r="I16" s="5"/>
      <c r="J16" s="5"/>
      <c r="K16" s="5"/>
      <c r="L16" s="36">
        <f t="shared" si="0"/>
        <v>8</v>
      </c>
      <c r="M16" s="21">
        <v>15</v>
      </c>
    </row>
    <row r="17" spans="1:13" ht="13.5">
      <c r="A17" s="7" t="s">
        <v>8</v>
      </c>
      <c r="B17" s="5"/>
      <c r="C17" s="5"/>
      <c r="D17" s="5"/>
      <c r="E17" s="5"/>
      <c r="F17" s="5">
        <v>8</v>
      </c>
      <c r="G17" s="5"/>
      <c r="H17" s="5"/>
      <c r="I17" s="5"/>
      <c r="J17" s="5"/>
      <c r="K17" s="5"/>
      <c r="L17" s="36">
        <f t="shared" si="0"/>
        <v>8</v>
      </c>
      <c r="M17" s="21">
        <v>16</v>
      </c>
    </row>
    <row r="18" spans="1:13" ht="13.5">
      <c r="A18" s="7" t="s">
        <v>70</v>
      </c>
      <c r="B18" s="5"/>
      <c r="C18" s="5"/>
      <c r="D18" s="5">
        <v>2</v>
      </c>
      <c r="E18" s="5">
        <v>1</v>
      </c>
      <c r="F18" s="5">
        <v>4</v>
      </c>
      <c r="G18" s="5"/>
      <c r="H18" s="5"/>
      <c r="I18" s="5"/>
      <c r="J18" s="5"/>
      <c r="K18" s="5"/>
      <c r="L18" s="36">
        <f t="shared" si="0"/>
        <v>7</v>
      </c>
      <c r="M18" s="21">
        <v>17</v>
      </c>
    </row>
    <row r="19" spans="1:13" ht="13.5">
      <c r="A19" s="7" t="s">
        <v>90</v>
      </c>
      <c r="B19" s="5"/>
      <c r="C19" s="5"/>
      <c r="D19" s="5"/>
      <c r="E19" s="5"/>
      <c r="F19" s="5"/>
      <c r="G19" s="5"/>
      <c r="H19" s="5">
        <v>6</v>
      </c>
      <c r="I19" s="5"/>
      <c r="J19" s="5"/>
      <c r="K19" s="5"/>
      <c r="L19" s="36">
        <f t="shared" si="0"/>
        <v>6</v>
      </c>
      <c r="M19" s="21">
        <v>18</v>
      </c>
    </row>
    <row r="20" spans="1:13" ht="13.5">
      <c r="A20" s="7" t="s">
        <v>49</v>
      </c>
      <c r="B20" s="5"/>
      <c r="C20" s="5"/>
      <c r="D20" s="5"/>
      <c r="E20" s="5">
        <v>2</v>
      </c>
      <c r="F20" s="5">
        <v>2</v>
      </c>
      <c r="G20" s="5"/>
      <c r="H20" s="5"/>
      <c r="I20" s="5"/>
      <c r="J20" s="5"/>
      <c r="K20" s="5"/>
      <c r="L20" s="36">
        <f t="shared" si="0"/>
        <v>4</v>
      </c>
      <c r="M20" s="21">
        <v>19</v>
      </c>
    </row>
    <row r="21" spans="1:13" ht="13.5">
      <c r="A21" s="7" t="s">
        <v>96</v>
      </c>
      <c r="B21" s="5"/>
      <c r="C21" s="5"/>
      <c r="D21" s="5"/>
      <c r="E21" s="5"/>
      <c r="F21" s="5"/>
      <c r="G21" s="5"/>
      <c r="H21" s="5"/>
      <c r="I21" s="5">
        <v>2</v>
      </c>
      <c r="J21" s="5">
        <v>2</v>
      </c>
      <c r="K21" s="5"/>
      <c r="L21" s="36">
        <f t="shared" si="0"/>
        <v>4</v>
      </c>
      <c r="M21" s="21">
        <v>19</v>
      </c>
    </row>
    <row r="22" spans="1:13" ht="13.5">
      <c r="A22" s="7" t="s">
        <v>99</v>
      </c>
      <c r="B22" s="5"/>
      <c r="C22" s="5"/>
      <c r="D22" s="5"/>
      <c r="E22" s="5"/>
      <c r="F22" s="5"/>
      <c r="G22" s="5"/>
      <c r="H22" s="5"/>
      <c r="I22" s="5"/>
      <c r="J22" s="5">
        <v>1</v>
      </c>
      <c r="K22" s="5">
        <v>3</v>
      </c>
      <c r="L22" s="36">
        <f t="shared" si="0"/>
        <v>4</v>
      </c>
      <c r="M22" s="21">
        <v>19</v>
      </c>
    </row>
    <row r="23" spans="1:13" ht="13.5">
      <c r="A23" s="7" t="s">
        <v>104</v>
      </c>
      <c r="B23" s="5"/>
      <c r="C23" s="5"/>
      <c r="D23" s="5"/>
      <c r="E23" s="5"/>
      <c r="F23" s="5"/>
      <c r="G23" s="5"/>
      <c r="H23" s="5"/>
      <c r="I23" s="5"/>
      <c r="J23" s="5"/>
      <c r="K23" s="5">
        <v>4</v>
      </c>
      <c r="L23" s="36">
        <f t="shared" si="0"/>
        <v>4</v>
      </c>
      <c r="M23" s="21">
        <v>19</v>
      </c>
    </row>
    <row r="24" spans="1:13" ht="13.5">
      <c r="A24" s="7" t="s">
        <v>59</v>
      </c>
      <c r="B24" s="5">
        <v>3</v>
      </c>
      <c r="C24" s="5"/>
      <c r="D24" s="5"/>
      <c r="E24" s="5"/>
      <c r="F24" s="5"/>
      <c r="G24" s="5"/>
      <c r="H24" s="5"/>
      <c r="I24" s="5"/>
      <c r="J24" s="5"/>
      <c r="K24" s="5"/>
      <c r="L24" s="36">
        <f t="shared" si="0"/>
        <v>3</v>
      </c>
      <c r="M24" s="21">
        <v>23</v>
      </c>
    </row>
    <row r="25" spans="1:13" ht="13.5">
      <c r="A25" s="7" t="s">
        <v>74</v>
      </c>
      <c r="B25" s="5"/>
      <c r="C25" s="5"/>
      <c r="D25" s="5"/>
      <c r="E25" s="5"/>
      <c r="F25" s="5">
        <v>1</v>
      </c>
      <c r="G25" s="5"/>
      <c r="H25" s="5"/>
      <c r="I25" s="5"/>
      <c r="J25" s="5">
        <v>2</v>
      </c>
      <c r="K25" s="5"/>
      <c r="L25" s="36">
        <f t="shared" si="0"/>
        <v>3</v>
      </c>
      <c r="M25" s="21">
        <v>23</v>
      </c>
    </row>
    <row r="26" spans="1:13" ht="13.5">
      <c r="A26" s="7" t="s">
        <v>57</v>
      </c>
      <c r="B26" s="5">
        <v>2</v>
      </c>
      <c r="C26" s="5"/>
      <c r="D26" s="5"/>
      <c r="E26" s="5"/>
      <c r="F26" s="5"/>
      <c r="G26" s="5"/>
      <c r="H26" s="5"/>
      <c r="I26" s="5"/>
      <c r="J26" s="5"/>
      <c r="K26" s="5"/>
      <c r="L26" s="36">
        <f t="shared" si="0"/>
        <v>2</v>
      </c>
      <c r="M26" s="21">
        <v>25</v>
      </c>
    </row>
    <row r="27" spans="1:13" ht="13.5">
      <c r="A27" s="7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>
        <v>2</v>
      </c>
      <c r="L27" s="36">
        <f t="shared" si="0"/>
        <v>2</v>
      </c>
      <c r="M27" s="21">
        <v>25</v>
      </c>
    </row>
    <row r="28" spans="1:13" ht="13.5">
      <c r="A28" s="7" t="s">
        <v>107</v>
      </c>
      <c r="B28" s="5"/>
      <c r="C28" s="5"/>
      <c r="D28" s="5"/>
      <c r="E28" s="5"/>
      <c r="F28" s="5"/>
      <c r="G28" s="5"/>
      <c r="H28" s="5"/>
      <c r="I28" s="5"/>
      <c r="J28" s="5"/>
      <c r="K28" s="5">
        <v>2</v>
      </c>
      <c r="L28" s="36">
        <f t="shared" si="0"/>
        <v>2</v>
      </c>
      <c r="M28" s="21">
        <v>25</v>
      </c>
    </row>
    <row r="29" spans="1:13" ht="13.5">
      <c r="A29" s="7" t="s">
        <v>72</v>
      </c>
      <c r="B29" s="5"/>
      <c r="C29" s="5"/>
      <c r="D29" s="5">
        <v>1</v>
      </c>
      <c r="E29" s="5"/>
      <c r="F29" s="5"/>
      <c r="G29" s="5"/>
      <c r="H29" s="5"/>
      <c r="I29" s="5"/>
      <c r="J29" s="5"/>
      <c r="K29" s="5"/>
      <c r="L29" s="36">
        <f t="shared" si="0"/>
        <v>1</v>
      </c>
      <c r="M29" s="21">
        <v>28</v>
      </c>
    </row>
    <row r="30" spans="1:13" ht="13.5">
      <c r="A30" s="7" t="s">
        <v>33</v>
      </c>
      <c r="B30" s="5"/>
      <c r="C30" s="5"/>
      <c r="D30" s="5"/>
      <c r="E30" s="5">
        <v>1</v>
      </c>
      <c r="F30" s="5"/>
      <c r="G30" s="5"/>
      <c r="H30" s="5"/>
      <c r="I30" s="5"/>
      <c r="J30" s="5"/>
      <c r="K30" s="5"/>
      <c r="L30" s="36">
        <f t="shared" si="0"/>
        <v>1</v>
      </c>
      <c r="M30" s="21">
        <v>28</v>
      </c>
    </row>
    <row r="31" spans="1:13" ht="13.5">
      <c r="A31" s="7" t="s">
        <v>32</v>
      </c>
      <c r="B31" s="5"/>
      <c r="C31" s="5"/>
      <c r="D31" s="5"/>
      <c r="E31" s="5"/>
      <c r="F31" s="5">
        <v>1</v>
      </c>
      <c r="G31" s="5"/>
      <c r="H31" s="5"/>
      <c r="I31" s="5"/>
      <c r="J31" s="5"/>
      <c r="K31" s="5"/>
      <c r="L31" s="36">
        <f t="shared" si="0"/>
        <v>1</v>
      </c>
      <c r="M31" s="21">
        <v>28</v>
      </c>
    </row>
    <row r="32" spans="1:13" ht="13.5">
      <c r="A32" s="7" t="s">
        <v>48</v>
      </c>
      <c r="B32" s="5"/>
      <c r="C32" s="5"/>
      <c r="D32" s="5"/>
      <c r="E32" s="5"/>
      <c r="F32" s="5">
        <v>1</v>
      </c>
      <c r="G32" s="5"/>
      <c r="H32" s="5"/>
      <c r="I32" s="5"/>
      <c r="J32" s="5"/>
      <c r="K32" s="5"/>
      <c r="L32" s="36">
        <f t="shared" si="0"/>
        <v>1</v>
      </c>
      <c r="M32" s="21">
        <v>28</v>
      </c>
    </row>
    <row r="33" spans="1:13" ht="13.5">
      <c r="A33" s="11" t="s">
        <v>78</v>
      </c>
      <c r="B33" s="13"/>
      <c r="C33" s="13"/>
      <c r="D33" s="13"/>
      <c r="E33" s="13"/>
      <c r="F33" s="13">
        <v>1</v>
      </c>
      <c r="G33" s="13"/>
      <c r="H33" s="13"/>
      <c r="I33" s="13"/>
      <c r="J33" s="13"/>
      <c r="K33" s="13"/>
      <c r="L33" s="36">
        <f t="shared" si="0"/>
        <v>1</v>
      </c>
      <c r="M33" s="21">
        <v>28</v>
      </c>
    </row>
    <row r="34" spans="1:13" ht="13.5">
      <c r="A34" s="11" t="s">
        <v>73</v>
      </c>
      <c r="B34" s="13"/>
      <c r="C34" s="13"/>
      <c r="D34" s="13"/>
      <c r="E34" s="13"/>
      <c r="F34" s="13"/>
      <c r="G34" s="13"/>
      <c r="H34" s="13">
        <v>1</v>
      </c>
      <c r="I34" s="13"/>
      <c r="J34" s="13"/>
      <c r="K34" s="13"/>
      <c r="L34" s="36">
        <f t="shared" si="0"/>
        <v>1</v>
      </c>
      <c r="M34" s="21">
        <v>28</v>
      </c>
    </row>
    <row r="35" spans="1:13" ht="13.5">
      <c r="A35" s="11" t="s">
        <v>44</v>
      </c>
      <c r="B35" s="13"/>
      <c r="C35" s="13"/>
      <c r="D35" s="13"/>
      <c r="E35" s="13"/>
      <c r="F35" s="13"/>
      <c r="G35" s="13"/>
      <c r="H35" s="13"/>
      <c r="I35" s="13"/>
      <c r="J35" s="13">
        <v>1</v>
      </c>
      <c r="K35" s="13"/>
      <c r="L35" s="36">
        <f t="shared" si="0"/>
        <v>1</v>
      </c>
      <c r="M35" s="21">
        <v>28</v>
      </c>
    </row>
    <row r="36" spans="1:13" ht="14.25" thickBot="1">
      <c r="A36" s="11" t="s">
        <v>102</v>
      </c>
      <c r="B36" s="13"/>
      <c r="C36" s="13"/>
      <c r="D36" s="13"/>
      <c r="E36" s="13"/>
      <c r="F36" s="13"/>
      <c r="G36" s="13"/>
      <c r="H36" s="13"/>
      <c r="I36" s="13"/>
      <c r="J36" s="13">
        <v>1</v>
      </c>
      <c r="K36" s="13"/>
      <c r="L36" s="36">
        <f t="shared" si="0"/>
        <v>1</v>
      </c>
      <c r="M36" s="21">
        <v>28</v>
      </c>
    </row>
    <row r="37" spans="1:13" ht="14.25" thickBot="1">
      <c r="A37" s="3" t="s">
        <v>10</v>
      </c>
      <c r="B37" s="15">
        <v>146</v>
      </c>
      <c r="C37" s="15">
        <v>138</v>
      </c>
      <c r="D37" s="15">
        <v>140</v>
      </c>
      <c r="E37" s="15">
        <v>140</v>
      </c>
      <c r="F37" s="15">
        <v>140</v>
      </c>
      <c r="G37" s="15">
        <v>136</v>
      </c>
      <c r="H37" s="15">
        <v>135</v>
      </c>
      <c r="I37" s="15">
        <v>136</v>
      </c>
      <c r="J37" s="15">
        <f>SUM(72+63)</f>
        <v>135</v>
      </c>
      <c r="K37" s="15">
        <v>130</v>
      </c>
      <c r="L37" s="19">
        <f>SUM(B37:K37)</f>
        <v>1376</v>
      </c>
      <c r="M37" s="2"/>
    </row>
    <row r="38" ht="13.5">
      <c r="M38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1997-01-08T22:48:59Z</dcterms:created>
  <dcterms:modified xsi:type="dcterms:W3CDTF">2006-05-21T10:12:10Z</dcterms:modified>
  <cp:category/>
  <cp:version/>
  <cp:contentType/>
  <cp:contentStatus/>
</cp:coreProperties>
</file>